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1600-2023 - Projetos\"/>
    </mc:Choice>
  </mc:AlternateContent>
  <bookViews>
    <workbookView xWindow="0" yWindow="0" windowWidth="28800" windowHeight="11835"/>
  </bookViews>
  <sheets>
    <sheet name="ORÇAMENTO BASE - 02" sheetId="1" r:id="rId1"/>
  </sheets>
  <calcPr calcId="152511"/>
</workbook>
</file>

<file path=xl/calcChain.xml><?xml version="1.0" encoding="utf-8"?>
<calcChain xmlns="http://schemas.openxmlformats.org/spreadsheetml/2006/main">
  <c r="A17" i="1" l="1"/>
  <c r="A16" i="1"/>
  <c r="K10" i="1"/>
  <c r="L10" i="1" s="1"/>
  <c r="M10" i="1" s="1"/>
  <c r="J10" i="1"/>
  <c r="I10" i="1"/>
  <c r="H10" i="1"/>
  <c r="J9" i="1"/>
  <c r="K9" i="1" s="1"/>
  <c r="L9" i="1" s="1"/>
  <c r="M9" i="1" s="1"/>
  <c r="I9" i="1"/>
  <c r="H9" i="1"/>
  <c r="K8" i="1"/>
  <c r="L8" i="1" s="1"/>
  <c r="M8" i="1" s="1"/>
  <c r="J8" i="1"/>
  <c r="I8" i="1"/>
  <c r="H8" i="1"/>
  <c r="J7" i="1"/>
  <c r="J6" i="1" s="1"/>
  <c r="I7" i="1"/>
  <c r="I6" i="1" s="1"/>
  <c r="H7" i="1"/>
  <c r="J5" i="1"/>
  <c r="I5" i="1"/>
  <c r="K5" i="1" s="1"/>
  <c r="H5" i="1"/>
  <c r="J4" i="1"/>
  <c r="K4" i="1" l="1"/>
  <c r="L5" i="1"/>
  <c r="J3" i="1"/>
  <c r="M12" i="1" s="1"/>
  <c r="K7" i="1"/>
  <c r="I4" i="1"/>
  <c r="I3" i="1" s="1"/>
  <c r="M11" i="1" s="1"/>
  <c r="M13" i="1" s="1"/>
  <c r="L4" i="1" l="1"/>
  <c r="M5" i="1"/>
  <c r="M4" i="1" s="1"/>
  <c r="L7" i="1"/>
  <c r="K6" i="1"/>
  <c r="K3" i="1" s="1"/>
  <c r="L6" i="1" l="1"/>
  <c r="L3" i="1" s="1"/>
  <c r="M14" i="1" s="1"/>
  <c r="M15" i="1" s="1"/>
  <c r="M7" i="1"/>
  <c r="M6" i="1" s="1"/>
  <c r="M3" i="1" s="1"/>
</calcChain>
</file>

<file path=xl/sharedStrings.xml><?xml version="1.0" encoding="utf-8"?>
<sst xmlns="http://schemas.openxmlformats.org/spreadsheetml/2006/main" count="48" uniqueCount="46">
  <si>
    <t>PLANILHA ORÇAMENTÁRIA BASE
PROJETOS DE AMPLIAÇÃO DOS GABINETES - TRE-PR</t>
  </si>
  <si>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</si>
  <si>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</si>
  <si>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</si>
  <si>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</si>
  <si>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</si>
  <si>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</si>
  <si>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</si>
  <si>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</si>
  <si>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</si>
  <si>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</si>
  <si>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</si>
  <si>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</si>
  <si>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</si>
  <si>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GABINETES</t>
  </si>
  <si>
    <t>1</t>
  </si>
  <si>
    <t>PROJETO ESTRUTURAL</t>
  </si>
  <si>
    <t>1.1</t>
  </si>
  <si>
    <t>REF.: SUDECAP 62.22.07</t>
  </si>
  <si>
    <t>PROJETO ESTRUTURA METALICA AREA &lt;= 1000 M2. INCLUSIVE DETALHAMENTOS, LISTA DE MATERIAIS E SEQUENCIA EXECUTIVA.</t>
  </si>
  <si>
    <t>M2</t>
  </si>
  <si>
    <t>2</t>
  </si>
  <si>
    <t>DEMAIS PROJETOS</t>
  </si>
  <si>
    <t>2.1</t>
  </si>
  <si>
    <t>REF. SBC 000228</t>
  </si>
  <si>
    <t>PROJETO DE ESGOTO SANITARIO EM EDIFICACAO</t>
  </si>
  <si>
    <t>2.2</t>
  </si>
  <si>
    <t>REF.: SUDECAP 62.01.28</t>
  </si>
  <si>
    <t>PROJETO DE AR CONDICIONADO, PARA ÁREA AFETADA PELA AMPLIAÇÃO, COM UTILIZAÇÃO DOS APARELHOS E INFRAESTRUTURA EXISTENTE</t>
  </si>
  <si>
    <t>A1</t>
  </si>
  <si>
    <t>2.3</t>
  </si>
  <si>
    <t>REF.: EMOP 01.050.0129-0</t>
  </si>
  <si>
    <t>PROJETO EXECUTIVO DE SISTEMA DE AR CONDICIONADO,INCLUSIVE PROJETO BASICO, PARA AMPLIAÇÃO E REMANEJAMENTO DOS APARELHOS DE AR CONDICIONADO EXISTENTES</t>
  </si>
  <si>
    <t>2.4</t>
  </si>
  <si>
    <t>COTAÇÃO</t>
  </si>
  <si>
    <t>ART (ANOTAÇÃO DE RESPONSABILIDADE TÉCNICA). PARA TODOS OS PROJETOS DE AMPLIAÇÃO, INCLUSIVE ESTRUTURAL</t>
  </si>
  <si>
    <t>UN</t>
  </si>
  <si>
    <t>TOTAL MATERIAL:</t>
  </si>
  <si>
    <t>* TRE-PR</t>
  </si>
  <si>
    <t>BDI</t>
  </si>
  <si>
    <t>TOTAL MÃO-DE-OBRA:</t>
  </si>
  <si>
    <t>** BRUNO GUSTAVO DE OLIVEIRA</t>
  </si>
  <si>
    <t>TOTAL SEM BDI:</t>
  </si>
  <si>
    <t>** ENGENHEIRO CIVIL - CREA-PR 153.086</t>
  </si>
  <si>
    <t>TOTAL BDI:</t>
  </si>
  <si>
    <t>TOTAL GERAL: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</si>
</sst>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6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sz val="10"/>
      <color theme="1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b/>
      <sz val="9"/>
      <color rgb="FFFF0000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b/>
      <sz val="9"/>
      <color rgb="FF8DB3E2"/>
      <name val="Arial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45818E"/>
        <bgColor rgb="FF45818E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/>
    <xf numFmtId="0" fontId="3" fillId="0" borderId="0" xfId="0" applyFont="1"/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6" fontId="6" fillId="3" borderId="5" xfId="0" applyNumberFormat="1" applyFont="1" applyFill="1" applyBorder="1" applyAlignment="1">
      <alignment horizontal="center" vertical="center" wrapText="1"/>
    </xf>
    <xf numFmtId="166" fontId="7" fillId="3" borderId="5" xfId="0" applyNumberFormat="1" applyFont="1" applyFill="1" applyBorder="1" applyAlignment="1">
      <alignment vertical="center" wrapText="1"/>
    </xf>
    <xf numFmtId="2" fontId="7" fillId="3" borderId="5" xfId="0" applyNumberFormat="1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166" fontId="6" fillId="4" borderId="3" xfId="0" applyNumberFormat="1" applyFont="1" applyFill="1" applyBorder="1" applyAlignment="1">
      <alignment horizontal="center" vertical="center" wrapText="1"/>
    </xf>
    <xf numFmtId="166" fontId="8" fillId="4" borderId="3" xfId="0" applyNumberFormat="1" applyFont="1" applyFill="1" applyBorder="1"/>
    <xf numFmtId="2" fontId="8" fillId="4" borderId="3" xfId="0" applyNumberFormat="1" applyFont="1" applyFill="1" applyBorder="1"/>
    <xf numFmtId="166" fontId="8" fillId="4" borderId="3" xfId="0" applyNumberFormat="1" applyFont="1" applyFill="1" applyBorder="1" applyAlignment="1">
      <alignment vertical="center"/>
    </xf>
    <xf numFmtId="166" fontId="7" fillId="4" borderId="3" xfId="0" applyNumberFormat="1" applyFont="1" applyFill="1" applyBorder="1" applyAlignment="1">
      <alignment horizontal="righ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6" fontId="8" fillId="0" borderId="9" xfId="0" applyNumberFormat="1" applyFont="1" applyBorder="1" applyAlignment="1">
      <alignment vertical="center" wrapText="1"/>
    </xf>
    <xf numFmtId="166" fontId="8" fillId="0" borderId="9" xfId="0" applyNumberFormat="1" applyFont="1" applyBorder="1" applyAlignment="1">
      <alignment horizontal="center" vertical="center" wrapText="1"/>
    </xf>
    <xf numFmtId="166" fontId="8" fillId="0" borderId="9" xfId="0" applyNumberFormat="1" applyFont="1" applyBorder="1" applyAlignment="1">
      <alignment horizontal="right" vertical="center" wrapText="1"/>
    </xf>
    <xf numFmtId="166" fontId="8" fillId="5" borderId="9" xfId="0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166" fontId="6" fillId="4" borderId="9" xfId="0" applyNumberFormat="1" applyFont="1" applyFill="1" applyBorder="1" applyAlignment="1">
      <alignment horizontal="center" vertical="center" wrapText="1"/>
    </xf>
    <xf numFmtId="166" fontId="8" fillId="4" borderId="9" xfId="0" applyNumberFormat="1" applyFont="1" applyFill="1" applyBorder="1" applyAlignment="1">
      <alignment vertical="center"/>
    </xf>
    <xf numFmtId="2" fontId="8" fillId="4" borderId="9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righ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166" fontId="8" fillId="0" borderId="9" xfId="0" applyNumberFormat="1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49" fontId="10" fillId="6" borderId="10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 wrapText="1"/>
    </xf>
    <xf numFmtId="165" fontId="10" fillId="6" borderId="7" xfId="0" applyNumberFormat="1" applyFont="1" applyFill="1" applyBorder="1" applyAlignment="1">
      <alignment vertical="center"/>
    </xf>
    <xf numFmtId="165" fontId="4" fillId="6" borderId="11" xfId="0" applyNumberFormat="1" applyFont="1" applyFill="1" applyBorder="1" applyAlignment="1">
      <alignment horizontal="right" vertical="center"/>
    </xf>
    <xf numFmtId="165" fontId="4" fillId="6" borderId="7" xfId="0" applyNumberFormat="1" applyFont="1" applyFill="1" applyBorder="1" applyAlignment="1">
      <alignment horizontal="right" vertical="center"/>
    </xf>
    <xf numFmtId="165" fontId="4" fillId="6" borderId="12" xfId="0" applyNumberFormat="1" applyFont="1" applyFill="1" applyBorder="1" applyAlignment="1">
      <alignment vertical="center"/>
    </xf>
    <xf numFmtId="0" fontId="4" fillId="5" borderId="7" xfId="0" applyFont="1" applyFill="1" applyBorder="1" applyAlignment="1">
      <alignment horizontal="center" vertical="center" wrapText="1"/>
    </xf>
    <xf numFmtId="165" fontId="11" fillId="5" borderId="11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10" fontId="11" fillId="5" borderId="11" xfId="0" applyNumberFormat="1" applyFont="1" applyFill="1" applyBorder="1" applyAlignment="1">
      <alignment horizontal="center" vertical="center" wrapText="1"/>
    </xf>
    <xf numFmtId="49" fontId="10" fillId="6" borderId="13" xfId="0" applyNumberFormat="1" applyFont="1" applyFill="1" applyBorder="1" applyAlignment="1">
      <alignment horizontal="center" vertical="center"/>
    </xf>
    <xf numFmtId="49" fontId="10" fillId="6" borderId="14" xfId="0" applyNumberFormat="1" applyFont="1" applyFill="1" applyBorder="1" applyAlignment="1">
      <alignment horizontal="center" vertical="center"/>
    </xf>
    <xf numFmtId="165" fontId="10" fillId="6" borderId="14" xfId="0" applyNumberFormat="1" applyFont="1" applyFill="1" applyBorder="1" applyAlignment="1">
      <alignment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4" fillId="6" borderId="18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13" fillId="0" borderId="0" xfId="0" applyNumberFormat="1" applyFont="1"/>
    <xf numFmtId="0" fontId="14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5" fontId="4" fillId="6" borderId="1" xfId="0" applyNumberFormat="1" applyFont="1" applyFill="1" applyBorder="1" applyAlignment="1">
      <alignment horizontal="right" vertical="center"/>
    </xf>
    <xf numFmtId="165" fontId="4" fillId="6" borderId="16" xfId="0" applyNumberFormat="1" applyFont="1" applyFill="1" applyBorder="1" applyAlignment="1">
      <alignment horizontal="right" vertical="center"/>
    </xf>
    <xf numFmtId="0" fontId="2" fillId="0" borderId="17" xfId="0" applyFont="1" applyBorder="1"/>
    <xf numFmtId="49" fontId="12" fillId="5" borderId="19" xfId="0" applyNumberFormat="1" applyFont="1" applyFill="1" applyBorder="1" applyAlignment="1"/>
    <xf numFmtId="0" fontId="2" fillId="0" borderId="20" xfId="0" applyFont="1" applyBorder="1"/>
    <xf numFmtId="0" fontId="2" fillId="0" borderId="21" xfId="0" applyFont="1" applyBorder="1"/>
    <xf numFmtId="49" fontId="12" fillId="5" borderId="22" xfId="0" applyNumberFormat="1" applyFont="1" applyFill="1" applyBorder="1"/>
    <xf numFmtId="0" fontId="2" fillId="0" borderId="23" xfId="0" applyFont="1" applyBorder="1"/>
    <xf numFmtId="0" fontId="2" fillId="0" borderId="2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5"/>
  <sheetViews>
    <sheetView tabSelected="1" workbookViewId="0">
      <pane ySplit="2" topLeftCell="A3" activePane="bottomLeft" state="frozen"/>
      <selection pane="bottomLeft" activeCell="B4" sqref="B4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4.140625" customWidth="1"/>
    <col min="14" max="17" width="11.42578125" customWidth="1"/>
  </cols>
  <sheetData>
    <row r="1" spans="1:17" ht="71.25" customHeight="1" x14ac:dyDescent="0.2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  <c r="N1" s="1"/>
      <c r="O1" s="1"/>
      <c r="P1" s="1"/>
      <c r="Q1" s="1"/>
    </row>
    <row r="2" spans="1:17" ht="50.25" customHeight="1" x14ac:dyDescent="0.2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7" t="s">
        <v>13</v>
      </c>
      <c r="N2" s="1"/>
      <c r="O2" s="1"/>
      <c r="P2" s="1"/>
      <c r="Q2" s="1"/>
    </row>
    <row r="3" spans="1:17" ht="33" customHeight="1" x14ac:dyDescent="0.2">
      <c r="A3" s="8"/>
      <c r="B3" s="9"/>
      <c r="C3" s="10" t="s">
        <v>14</v>
      </c>
      <c r="D3" s="11"/>
      <c r="E3" s="11"/>
      <c r="F3" s="12"/>
      <c r="G3" s="12"/>
      <c r="H3" s="11"/>
      <c r="I3" s="11">
        <f t="shared" ref="I3:M3" si="0">I4+I6</f>
        <v>840.92000000000007</v>
      </c>
      <c r="J3" s="11">
        <f t="shared" si="0"/>
        <v>21531.119999999999</v>
      </c>
      <c r="K3" s="11">
        <f t="shared" si="0"/>
        <v>22372.04</v>
      </c>
      <c r="L3" s="11">
        <f t="shared" si="0"/>
        <v>5870.4232960000008</v>
      </c>
      <c r="M3" s="11">
        <f t="shared" si="0"/>
        <v>28242.463296000002</v>
      </c>
      <c r="N3" s="1"/>
      <c r="O3" s="1"/>
      <c r="P3" s="1"/>
      <c r="Q3" s="1"/>
    </row>
    <row r="4" spans="1:17" ht="39.75" customHeight="1" x14ac:dyDescent="0.2">
      <c r="A4" s="13" t="s">
        <v>15</v>
      </c>
      <c r="B4" s="14"/>
      <c r="C4" s="15" t="s">
        <v>16</v>
      </c>
      <c r="D4" s="16"/>
      <c r="E4" s="16"/>
      <c r="F4" s="17"/>
      <c r="G4" s="17"/>
      <c r="H4" s="18"/>
      <c r="I4" s="19">
        <f t="shared" ref="I4:M4" si="1">SUM(I5)</f>
        <v>605</v>
      </c>
      <c r="J4" s="19">
        <f t="shared" si="1"/>
        <v>12534.5</v>
      </c>
      <c r="K4" s="19">
        <f t="shared" si="1"/>
        <v>13139.5</v>
      </c>
      <c r="L4" s="19">
        <f t="shared" si="1"/>
        <v>3447.8048000000003</v>
      </c>
      <c r="M4" s="19">
        <f t="shared" si="1"/>
        <v>16587.304800000002</v>
      </c>
      <c r="N4" s="1"/>
      <c r="O4" s="1"/>
      <c r="P4" s="1"/>
      <c r="Q4" s="1"/>
    </row>
    <row r="5" spans="1:17" ht="39.75" customHeight="1" x14ac:dyDescent="0.2">
      <c r="A5" s="20" t="s">
        <v>17</v>
      </c>
      <c r="B5" s="21" t="s">
        <v>18</v>
      </c>
      <c r="C5" s="22" t="s">
        <v>19</v>
      </c>
      <c r="D5" s="23" t="s">
        <v>20</v>
      </c>
      <c r="E5" s="24">
        <v>275</v>
      </c>
      <c r="F5" s="25">
        <v>2.2000000000000002</v>
      </c>
      <c r="G5" s="25">
        <v>45.58</v>
      </c>
      <c r="H5" s="23">
        <f>F5+G5</f>
        <v>47.78</v>
      </c>
      <c r="I5" s="23">
        <f>E5*F5</f>
        <v>605</v>
      </c>
      <c r="J5" s="23">
        <f>E5*G5</f>
        <v>12534.5</v>
      </c>
      <c r="K5" s="23">
        <f>(J5+I5)</f>
        <v>13139.5</v>
      </c>
      <c r="L5" s="23">
        <f>K5*$F$13</f>
        <v>3447.8048000000003</v>
      </c>
      <c r="M5" s="23">
        <f>(L5+K5)</f>
        <v>16587.304800000002</v>
      </c>
      <c r="N5" s="1"/>
      <c r="O5" s="1"/>
      <c r="P5" s="1"/>
      <c r="Q5" s="1"/>
    </row>
    <row r="6" spans="1:17" ht="24.75" customHeight="1" x14ac:dyDescent="0.2">
      <c r="A6" s="26" t="s">
        <v>21</v>
      </c>
      <c r="B6" s="27"/>
      <c r="C6" s="28" t="s">
        <v>22</v>
      </c>
      <c r="D6" s="29"/>
      <c r="E6" s="29"/>
      <c r="F6" s="30"/>
      <c r="G6" s="30"/>
      <c r="H6" s="29"/>
      <c r="I6" s="31">
        <f t="shared" ref="I6:M6" si="2">SUM(I7:I10)</f>
        <v>235.92000000000002</v>
      </c>
      <c r="J6" s="31">
        <f t="shared" si="2"/>
        <v>8996.619999999999</v>
      </c>
      <c r="K6" s="31">
        <f t="shared" si="2"/>
        <v>9232.5400000000009</v>
      </c>
      <c r="L6" s="31">
        <f t="shared" si="2"/>
        <v>2422.6184960000001</v>
      </c>
      <c r="M6" s="31">
        <f t="shared" si="2"/>
        <v>11655.158496</v>
      </c>
      <c r="N6" s="1"/>
      <c r="O6" s="1"/>
      <c r="P6" s="1"/>
      <c r="Q6" s="1"/>
    </row>
    <row r="7" spans="1:17" ht="30.75" customHeight="1" x14ac:dyDescent="0.2">
      <c r="A7" s="32" t="s">
        <v>23</v>
      </c>
      <c r="B7" s="21" t="s">
        <v>24</v>
      </c>
      <c r="C7" s="22" t="s">
        <v>25</v>
      </c>
      <c r="D7" s="23" t="s">
        <v>20</v>
      </c>
      <c r="E7" s="24">
        <v>535</v>
      </c>
      <c r="F7" s="25">
        <v>0</v>
      </c>
      <c r="G7" s="25">
        <v>8.1</v>
      </c>
      <c r="H7" s="23">
        <f t="shared" ref="H7:H10" si="3">F7+G7</f>
        <v>8.1</v>
      </c>
      <c r="I7" s="23">
        <f t="shared" ref="I7:I10" si="4">E7*F7</f>
        <v>0</v>
      </c>
      <c r="J7" s="23">
        <f t="shared" ref="J7:J10" si="5">E7*G7</f>
        <v>4333.5</v>
      </c>
      <c r="K7" s="23">
        <f t="shared" ref="K7:K10" si="6">(J7+I7)</f>
        <v>4333.5</v>
      </c>
      <c r="L7" s="23">
        <f t="shared" ref="L7:L10" si="7">K7*$F$13</f>
        <v>1137.1104</v>
      </c>
      <c r="M7" s="23">
        <f t="shared" ref="M7:M10" si="8">(L7+K7)</f>
        <v>5470.6103999999996</v>
      </c>
      <c r="N7" s="1"/>
      <c r="O7" s="1"/>
      <c r="P7" s="1"/>
      <c r="Q7" s="1"/>
    </row>
    <row r="8" spans="1:17" ht="47.25" customHeight="1" x14ac:dyDescent="0.2">
      <c r="A8" s="32" t="s">
        <v>26</v>
      </c>
      <c r="B8" s="21" t="s">
        <v>27</v>
      </c>
      <c r="C8" s="33" t="s">
        <v>28</v>
      </c>
      <c r="D8" s="23" t="s">
        <v>29</v>
      </c>
      <c r="E8" s="24">
        <v>1</v>
      </c>
      <c r="F8" s="25">
        <v>73.3</v>
      </c>
      <c r="G8" s="25">
        <v>1253.1199999999999</v>
      </c>
      <c r="H8" s="23">
        <f t="shared" si="3"/>
        <v>1326.4199999999998</v>
      </c>
      <c r="I8" s="23">
        <f t="shared" si="4"/>
        <v>73.3</v>
      </c>
      <c r="J8" s="23">
        <f t="shared" si="5"/>
        <v>1253.1199999999999</v>
      </c>
      <c r="K8" s="23">
        <f t="shared" si="6"/>
        <v>1326.4199999999998</v>
      </c>
      <c r="L8" s="23">
        <f t="shared" si="7"/>
        <v>348.05260799999996</v>
      </c>
      <c r="M8" s="23">
        <f t="shared" si="8"/>
        <v>1674.4726079999998</v>
      </c>
      <c r="N8" s="1"/>
      <c r="O8" s="1"/>
      <c r="P8" s="1"/>
      <c r="Q8" s="1"/>
    </row>
    <row r="9" spans="1:17" ht="63" customHeight="1" x14ac:dyDescent="0.2">
      <c r="A9" s="32" t="s">
        <v>30</v>
      </c>
      <c r="B9" s="34" t="s">
        <v>31</v>
      </c>
      <c r="C9" s="33" t="s">
        <v>32</v>
      </c>
      <c r="D9" s="23" t="s">
        <v>20</v>
      </c>
      <c r="E9" s="24">
        <v>550</v>
      </c>
      <c r="F9" s="25">
        <v>0.12</v>
      </c>
      <c r="G9" s="25">
        <v>6.2</v>
      </c>
      <c r="H9" s="23">
        <f t="shared" si="3"/>
        <v>6.32</v>
      </c>
      <c r="I9" s="23">
        <f t="shared" si="4"/>
        <v>66</v>
      </c>
      <c r="J9" s="23">
        <f t="shared" si="5"/>
        <v>3410</v>
      </c>
      <c r="K9" s="23">
        <f t="shared" si="6"/>
        <v>3476</v>
      </c>
      <c r="L9" s="23">
        <f t="shared" si="7"/>
        <v>912.1024000000001</v>
      </c>
      <c r="M9" s="23">
        <f t="shared" si="8"/>
        <v>4388.1023999999998</v>
      </c>
      <c r="N9" s="1"/>
      <c r="O9" s="1"/>
      <c r="P9" s="1"/>
      <c r="Q9" s="1"/>
    </row>
    <row r="10" spans="1:17" ht="38.25" x14ac:dyDescent="0.2">
      <c r="A10" s="32" t="s">
        <v>33</v>
      </c>
      <c r="B10" s="21" t="s">
        <v>34</v>
      </c>
      <c r="C10" s="22" t="s">
        <v>35</v>
      </c>
      <c r="D10" s="23" t="s">
        <v>36</v>
      </c>
      <c r="E10" s="24">
        <v>1</v>
      </c>
      <c r="F10" s="25">
        <v>96.62</v>
      </c>
      <c r="G10" s="25">
        <v>0</v>
      </c>
      <c r="H10" s="23">
        <f t="shared" si="3"/>
        <v>96.62</v>
      </c>
      <c r="I10" s="23">
        <f t="shared" si="4"/>
        <v>96.62</v>
      </c>
      <c r="J10" s="23">
        <f t="shared" si="5"/>
        <v>0</v>
      </c>
      <c r="K10" s="23">
        <f t="shared" si="6"/>
        <v>96.62</v>
      </c>
      <c r="L10" s="23">
        <f t="shared" si="7"/>
        <v>25.353088000000003</v>
      </c>
      <c r="M10" s="23">
        <f t="shared" si="8"/>
        <v>121.973088</v>
      </c>
      <c r="N10" s="1"/>
      <c r="O10" s="1"/>
      <c r="P10" s="1"/>
      <c r="Q10" s="1"/>
    </row>
    <row r="11" spans="1:17" ht="12.75" x14ac:dyDescent="0.2">
      <c r="A11" s="35"/>
      <c r="B11" s="36"/>
      <c r="C11" s="37"/>
      <c r="D11" s="38"/>
      <c r="E11" s="38"/>
      <c r="F11" s="38"/>
      <c r="G11" s="38"/>
      <c r="H11" s="38"/>
      <c r="I11" s="38"/>
      <c r="J11" s="38"/>
      <c r="K11" s="39"/>
      <c r="L11" s="39" t="s">
        <v>37</v>
      </c>
      <c r="M11" s="40">
        <f>I3</f>
        <v>840.92000000000007</v>
      </c>
      <c r="N11" s="1"/>
      <c r="O11" s="1"/>
      <c r="P11" s="1"/>
      <c r="Q11" s="1"/>
    </row>
    <row r="12" spans="1:17" ht="15.75" x14ac:dyDescent="0.2">
      <c r="A12" s="35"/>
      <c r="B12" s="36"/>
      <c r="C12" s="41" t="s">
        <v>38</v>
      </c>
      <c r="D12" s="38"/>
      <c r="E12" s="38"/>
      <c r="F12" s="42" t="s">
        <v>39</v>
      </c>
      <c r="G12" s="38"/>
      <c r="H12" s="38"/>
      <c r="I12" s="38"/>
      <c r="J12" s="38"/>
      <c r="K12" s="39"/>
      <c r="L12" s="39" t="s">
        <v>40</v>
      </c>
      <c r="M12" s="40">
        <f>J3</f>
        <v>21531.119999999999</v>
      </c>
      <c r="N12" s="1"/>
      <c r="O12" s="1"/>
      <c r="P12" s="1"/>
      <c r="Q12" s="1"/>
    </row>
    <row r="13" spans="1:17" ht="15.75" x14ac:dyDescent="0.2">
      <c r="A13" s="35"/>
      <c r="B13" s="36"/>
      <c r="C13" s="43" t="s">
        <v>41</v>
      </c>
      <c r="D13" s="38"/>
      <c r="E13" s="38"/>
      <c r="F13" s="44">
        <v>0.26240000000000002</v>
      </c>
      <c r="G13" s="38"/>
      <c r="H13" s="38"/>
      <c r="I13" s="38"/>
      <c r="J13" s="38"/>
      <c r="K13" s="61" t="s">
        <v>42</v>
      </c>
      <c r="L13" s="60"/>
      <c r="M13" s="40">
        <f>M11+M12</f>
        <v>22372.04</v>
      </c>
      <c r="N13" s="1"/>
      <c r="O13" s="1"/>
      <c r="P13" s="1"/>
      <c r="Q13" s="1"/>
    </row>
    <row r="14" spans="1:17" ht="12.75" x14ac:dyDescent="0.2">
      <c r="A14" s="35"/>
      <c r="B14" s="36"/>
      <c r="C14" s="43" t="s">
        <v>43</v>
      </c>
      <c r="D14" s="38"/>
      <c r="E14" s="38"/>
      <c r="F14" s="38"/>
      <c r="G14" s="38"/>
      <c r="H14" s="38"/>
      <c r="I14" s="38"/>
      <c r="J14" s="38"/>
      <c r="K14" s="61" t="s">
        <v>44</v>
      </c>
      <c r="L14" s="60"/>
      <c r="M14" s="40">
        <f>L3</f>
        <v>5870.4232960000008</v>
      </c>
      <c r="N14" s="1"/>
      <c r="O14" s="1"/>
      <c r="P14" s="1"/>
      <c r="Q14" s="1"/>
    </row>
    <row r="15" spans="1:17" ht="12.75" x14ac:dyDescent="0.2">
      <c r="A15" s="45"/>
      <c r="B15" s="46"/>
      <c r="C15" s="47"/>
      <c r="D15" s="48"/>
      <c r="E15" s="48"/>
      <c r="F15" s="48"/>
      <c r="G15" s="48"/>
      <c r="H15" s="48"/>
      <c r="I15" s="48"/>
      <c r="J15" s="48"/>
      <c r="K15" s="62" t="s">
        <v>45</v>
      </c>
      <c r="L15" s="63"/>
      <c r="M15" s="49">
        <f>M13+M14</f>
        <v>28242.463296000002</v>
      </c>
      <c r="N15" s="1"/>
      <c r="O15" s="1"/>
      <c r="P15" s="1"/>
      <c r="Q15" s="1"/>
    </row>
    <row r="16" spans="1:17" ht="12.75" customHeight="1" x14ac:dyDescent="0.2">
      <c r="A16" s="64" t="str">
        <f>CONCATENATE("** COLOCAR O NOME DA EMPRESA, DO RESPONSÁVEL TÉCNICO E O NÚMERO DO REGISTRO DO CREA/CAU COM A FORMAÇÃO ACADÊMICA NAS CÉLULAS  ","C",ROW(B12)," / C",ROW(B13)," / C",ROW(B14))</f>
        <v>** COLOCAR O NOME DA EMPRESA, DO RESPONSÁVEL TÉCNICO E O NÚMERO DO REGISTRO DO CREA/CAU COM A FORMAÇÃO ACADÊMICA NAS CÉLULAS  C12 / C13 / C14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6"/>
      <c r="N16" s="1"/>
      <c r="O16" s="1"/>
      <c r="P16" s="1"/>
      <c r="Q16" s="1"/>
    </row>
    <row r="17" spans="1:17" ht="12.75" customHeight="1" x14ac:dyDescent="0.2">
      <c r="A17" s="67" t="str">
        <f>CONCATENATE("*** BDI CONFORME COMPOSIÇÃO ANÁLITICA - CÉLULA H",ROW(J13))</f>
        <v>*** BDI CONFORME COMPOSIÇÃO ANÁLITICA - CÉLULA H13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9"/>
      <c r="N17" s="1"/>
      <c r="O17" s="1"/>
      <c r="P17" s="1"/>
      <c r="Q17" s="1"/>
    </row>
    <row r="18" spans="1:17" ht="12.75" customHeight="1" x14ac:dyDescent="0.2">
      <c r="A18" s="50"/>
      <c r="B18" s="51"/>
      <c r="C18" s="52"/>
      <c r="D18" s="52"/>
      <c r="E18" s="52"/>
      <c r="F18" s="52"/>
      <c r="G18" s="52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5" customHeight="1" x14ac:dyDescent="0.2">
      <c r="A19" s="50"/>
      <c r="B19" s="51"/>
      <c r="C19" s="52"/>
      <c r="D19" s="52"/>
      <c r="E19" s="52"/>
      <c r="F19" s="52"/>
      <c r="G19" s="52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5" customHeight="1" x14ac:dyDescent="0.2">
      <c r="N20" s="1"/>
      <c r="O20" s="1"/>
      <c r="P20" s="1"/>
      <c r="Q20" s="1"/>
    </row>
    <row r="21" spans="1:17" ht="12.75" customHeight="1" x14ac:dyDescent="0.2">
      <c r="N21" s="1"/>
      <c r="O21" s="1"/>
      <c r="P21" s="1"/>
      <c r="Q21" s="1"/>
    </row>
    <row r="22" spans="1:17" ht="12.75" customHeight="1" x14ac:dyDescent="0.2">
      <c r="N22" s="1"/>
      <c r="O22" s="1"/>
      <c r="P22" s="1"/>
      <c r="Q22" s="1"/>
    </row>
    <row r="23" spans="1:17" ht="12.75" customHeight="1" x14ac:dyDescent="0.2">
      <c r="N23" s="1"/>
      <c r="O23" s="1"/>
      <c r="P23" s="1"/>
      <c r="Q23" s="1"/>
    </row>
    <row r="24" spans="1:17" ht="12.75" customHeight="1" x14ac:dyDescent="0.2">
      <c r="N24" s="1"/>
      <c r="O24" s="1"/>
      <c r="P24" s="1"/>
      <c r="Q24" s="1"/>
    </row>
    <row r="25" spans="1:17" ht="12.75" customHeight="1" x14ac:dyDescent="0.2">
      <c r="N25" s="1"/>
      <c r="O25" s="1"/>
      <c r="P25" s="1"/>
      <c r="Q25" s="1"/>
    </row>
    <row r="26" spans="1:17" ht="12.75" customHeight="1" x14ac:dyDescent="0.2">
      <c r="A26" s="50"/>
      <c r="B26" s="51"/>
      <c r="C26" s="52"/>
      <c r="D26" s="52"/>
      <c r="E26" s="52"/>
      <c r="F26" s="52"/>
      <c r="G26" s="52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2.75" customHeight="1" x14ac:dyDescent="0.2">
      <c r="A27" s="50"/>
      <c r="B27" s="51"/>
      <c r="C27" s="52"/>
      <c r="D27" s="52"/>
      <c r="E27" s="52"/>
      <c r="F27" s="52"/>
      <c r="G27" s="52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2.75" customHeight="1" x14ac:dyDescent="0.2">
      <c r="A28" s="50"/>
      <c r="B28" s="51"/>
      <c r="C28" s="52"/>
      <c r="D28" s="52"/>
      <c r="E28" s="52"/>
      <c r="F28" s="52"/>
      <c r="G28" s="52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2.75" customHeight="1" x14ac:dyDescent="0.2">
      <c r="A29" s="50"/>
      <c r="B29" s="51"/>
      <c r="C29" s="52"/>
      <c r="D29" s="52"/>
      <c r="E29" s="52"/>
      <c r="F29" s="52"/>
      <c r="G29" s="52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2.75" customHeight="1" x14ac:dyDescent="0.2">
      <c r="A30" s="50"/>
      <c r="B30" s="51"/>
      <c r="C30" s="52"/>
      <c r="D30" s="52"/>
      <c r="E30" s="52"/>
      <c r="F30" s="52"/>
      <c r="G30" s="52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2.75" customHeight="1" x14ac:dyDescent="0.2">
      <c r="A31" s="50"/>
      <c r="B31" s="51"/>
      <c r="C31" s="52"/>
      <c r="D31" s="52"/>
      <c r="E31" s="52"/>
      <c r="F31" s="52"/>
      <c r="G31" s="52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2.75" customHeight="1" x14ac:dyDescent="0.2">
      <c r="A32" s="50"/>
      <c r="B32" s="51"/>
      <c r="C32" s="52"/>
      <c r="D32" s="52"/>
      <c r="E32" s="52"/>
      <c r="F32" s="52"/>
      <c r="G32" s="52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2.75" customHeight="1" x14ac:dyDescent="0.2">
      <c r="A33" s="50"/>
      <c r="B33" s="51"/>
      <c r="C33" s="52"/>
      <c r="D33" s="52"/>
      <c r="E33" s="52"/>
      <c r="F33" s="52"/>
      <c r="G33" s="52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2.75" customHeight="1" x14ac:dyDescent="0.2">
      <c r="A34" s="50"/>
      <c r="B34" s="51"/>
      <c r="C34" s="52"/>
      <c r="D34" s="52"/>
      <c r="E34" s="52"/>
      <c r="F34" s="52"/>
      <c r="G34" s="52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2.75" customHeight="1" x14ac:dyDescent="0.2">
      <c r="A35" s="50"/>
      <c r="B35" s="51"/>
      <c r="C35" s="52"/>
      <c r="D35" s="52"/>
      <c r="E35" s="52"/>
      <c r="F35" s="52"/>
      <c r="G35" s="52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2.75" customHeight="1" x14ac:dyDescent="0.2">
      <c r="A36" s="50"/>
      <c r="B36" s="51"/>
      <c r="C36" s="52"/>
      <c r="D36" s="52"/>
      <c r="E36" s="52"/>
      <c r="F36" s="52"/>
      <c r="G36" s="52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2.75" customHeight="1" x14ac:dyDescent="0.2">
      <c r="A37" s="50"/>
      <c r="B37" s="51"/>
      <c r="C37" s="52"/>
      <c r="D37" s="52"/>
      <c r="E37" s="52"/>
      <c r="F37" s="52"/>
      <c r="G37" s="52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2.75" customHeight="1" x14ac:dyDescent="0.2">
      <c r="A38" s="50"/>
      <c r="B38" s="51"/>
      <c r="C38" s="52"/>
      <c r="D38" s="52"/>
      <c r="E38" s="52"/>
      <c r="F38" s="52"/>
      <c r="G38" s="52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2.75" customHeight="1" x14ac:dyDescent="0.2">
      <c r="A39" s="50"/>
      <c r="B39" s="51"/>
      <c r="C39" s="52"/>
      <c r="D39" s="52"/>
      <c r="E39" s="52"/>
      <c r="F39" s="52"/>
      <c r="G39" s="52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2.75" customHeight="1" x14ac:dyDescent="0.2">
      <c r="A40" s="50"/>
      <c r="B40" s="51"/>
      <c r="C40" s="52"/>
      <c r="D40" s="52"/>
      <c r="E40" s="52"/>
      <c r="F40" s="52"/>
      <c r="G40" s="52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2.75" customHeight="1" x14ac:dyDescent="0.2">
      <c r="A41" s="50"/>
      <c r="B41" s="51"/>
      <c r="C41" s="52"/>
      <c r="D41" s="52"/>
      <c r="E41" s="52"/>
      <c r="F41" s="52"/>
      <c r="G41" s="52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2.75" customHeight="1" x14ac:dyDescent="0.2">
      <c r="A42" s="50"/>
      <c r="B42" s="51"/>
      <c r="C42" s="52"/>
      <c r="D42" s="52"/>
      <c r="E42" s="52"/>
      <c r="F42" s="52"/>
      <c r="G42" s="52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2.75" customHeight="1" x14ac:dyDescent="0.2">
      <c r="A43" s="50"/>
      <c r="B43" s="51"/>
      <c r="C43" s="52"/>
      <c r="D43" s="52"/>
      <c r="E43" s="52"/>
      <c r="F43" s="52"/>
      <c r="G43" s="52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2.75" customHeight="1" x14ac:dyDescent="0.2">
      <c r="A44" s="50"/>
      <c r="B44" s="51"/>
      <c r="C44" s="52"/>
      <c r="D44" s="52"/>
      <c r="E44" s="52"/>
      <c r="F44" s="52"/>
      <c r="G44" s="52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2.75" customHeight="1" x14ac:dyDescent="0.2">
      <c r="A45" s="50"/>
      <c r="B45" s="51"/>
      <c r="C45" s="52"/>
      <c r="D45" s="52"/>
      <c r="E45" s="52"/>
      <c r="F45" s="52"/>
      <c r="G45" s="52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2.75" customHeight="1" x14ac:dyDescent="0.2">
      <c r="A46" s="50"/>
      <c r="B46" s="51"/>
      <c r="C46" s="52"/>
      <c r="D46" s="52"/>
      <c r="E46" s="52"/>
      <c r="F46" s="52"/>
      <c r="G46" s="52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2.75" customHeight="1" x14ac:dyDescent="0.2">
      <c r="A47" s="50"/>
      <c r="B47" s="51"/>
      <c r="C47" s="52"/>
      <c r="D47" s="52"/>
      <c r="E47" s="52"/>
      <c r="F47" s="52"/>
      <c r="G47" s="52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 x14ac:dyDescent="0.2">
      <c r="A48" s="50"/>
      <c r="B48" s="51"/>
      <c r="C48" s="52"/>
      <c r="D48" s="52"/>
      <c r="E48" s="52"/>
      <c r="F48" s="52"/>
      <c r="G48" s="52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 x14ac:dyDescent="0.2">
      <c r="A49" s="50"/>
      <c r="B49" s="51"/>
      <c r="C49" s="52"/>
      <c r="D49" s="52"/>
      <c r="E49" s="52"/>
      <c r="F49" s="52"/>
      <c r="G49" s="52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2.75" customHeight="1" x14ac:dyDescent="0.2">
      <c r="A50" s="50"/>
      <c r="B50" s="51"/>
      <c r="C50" s="52"/>
      <c r="D50" s="52"/>
      <c r="E50" s="52"/>
      <c r="F50" s="52"/>
      <c r="G50" s="52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.75" customHeight="1" x14ac:dyDescent="0.2">
      <c r="A51" s="50"/>
      <c r="B51" s="51"/>
      <c r="C51" s="52"/>
      <c r="D51" s="52"/>
      <c r="E51" s="52"/>
      <c r="F51" s="52"/>
      <c r="G51" s="52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2.75" customHeight="1" x14ac:dyDescent="0.2">
      <c r="A52" s="50"/>
      <c r="B52" s="51"/>
      <c r="C52" s="52"/>
      <c r="D52" s="52"/>
      <c r="E52" s="52"/>
      <c r="F52" s="52"/>
      <c r="G52" s="52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2.75" customHeight="1" x14ac:dyDescent="0.2">
      <c r="A53" s="50"/>
      <c r="B53" s="51"/>
      <c r="C53" s="52"/>
      <c r="D53" s="52"/>
      <c r="E53" s="52"/>
      <c r="F53" s="52"/>
      <c r="G53" s="52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2.75" customHeight="1" x14ac:dyDescent="0.2">
      <c r="A54" s="50"/>
      <c r="B54" s="51"/>
      <c r="C54" s="52"/>
      <c r="D54" s="52"/>
      <c r="E54" s="52"/>
      <c r="F54" s="52"/>
      <c r="G54" s="52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2.75" customHeight="1" x14ac:dyDescent="0.2">
      <c r="A55" s="50"/>
      <c r="B55" s="51"/>
      <c r="C55" s="52"/>
      <c r="D55" s="52"/>
      <c r="E55" s="52"/>
      <c r="F55" s="52"/>
      <c r="G55" s="52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2.75" customHeight="1" x14ac:dyDescent="0.2">
      <c r="A56" s="50"/>
      <c r="B56" s="51"/>
      <c r="C56" s="52"/>
      <c r="D56" s="52"/>
      <c r="E56" s="52"/>
      <c r="F56" s="52"/>
      <c r="G56" s="52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2.75" customHeight="1" x14ac:dyDescent="0.2">
      <c r="A57" s="50"/>
      <c r="B57" s="51"/>
      <c r="C57" s="52"/>
      <c r="D57" s="52"/>
      <c r="E57" s="52"/>
      <c r="F57" s="52"/>
      <c r="G57" s="52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2.75" customHeight="1" x14ac:dyDescent="0.2">
      <c r="A58" s="50"/>
      <c r="B58" s="51"/>
      <c r="C58" s="52"/>
      <c r="D58" s="52"/>
      <c r="E58" s="52"/>
      <c r="F58" s="52"/>
      <c r="G58" s="52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2.75" customHeight="1" x14ac:dyDescent="0.2">
      <c r="A59" s="50"/>
      <c r="B59" s="51"/>
      <c r="C59" s="52"/>
      <c r="D59" s="52"/>
      <c r="E59" s="52"/>
      <c r="F59" s="52"/>
      <c r="G59" s="52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75" customHeight="1" x14ac:dyDescent="0.2">
      <c r="A60" s="50"/>
      <c r="B60" s="51"/>
      <c r="C60" s="52"/>
      <c r="D60" s="52"/>
      <c r="E60" s="52"/>
      <c r="F60" s="52"/>
      <c r="G60" s="52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2.75" customHeight="1" x14ac:dyDescent="0.2">
      <c r="A61" s="50"/>
      <c r="B61" s="51"/>
      <c r="C61" s="52"/>
      <c r="D61" s="52"/>
      <c r="E61" s="52"/>
      <c r="F61" s="52"/>
      <c r="G61" s="52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 x14ac:dyDescent="0.2">
      <c r="A62" s="50"/>
      <c r="B62" s="51"/>
      <c r="C62" s="52"/>
      <c r="D62" s="52"/>
      <c r="E62" s="52"/>
      <c r="F62" s="52"/>
      <c r="G62" s="52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 x14ac:dyDescent="0.2">
      <c r="A63" s="50"/>
      <c r="B63" s="51"/>
      <c r="C63" s="52"/>
      <c r="D63" s="52"/>
      <c r="E63" s="52"/>
      <c r="F63" s="52"/>
      <c r="G63" s="52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2.75" customHeight="1" x14ac:dyDescent="0.2">
      <c r="A64" s="50"/>
      <c r="B64" s="51"/>
      <c r="C64" s="52"/>
      <c r="D64" s="52"/>
      <c r="E64" s="52"/>
      <c r="F64" s="52"/>
      <c r="G64" s="52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2.75" customHeight="1" x14ac:dyDescent="0.2">
      <c r="A65" s="50"/>
      <c r="B65" s="51"/>
      <c r="C65" s="52"/>
      <c r="D65" s="52"/>
      <c r="E65" s="52"/>
      <c r="F65" s="52"/>
      <c r="G65" s="52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2.75" customHeight="1" x14ac:dyDescent="0.2">
      <c r="A66" s="50"/>
      <c r="B66" s="51"/>
      <c r="C66" s="52"/>
      <c r="D66" s="52"/>
      <c r="E66" s="52"/>
      <c r="F66" s="52"/>
      <c r="G66" s="52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2.75" customHeight="1" x14ac:dyDescent="0.2">
      <c r="A67" s="50"/>
      <c r="B67" s="51"/>
      <c r="C67" s="52"/>
      <c r="D67" s="52"/>
      <c r="E67" s="52"/>
      <c r="F67" s="52"/>
      <c r="G67" s="52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2.75" customHeight="1" x14ac:dyDescent="0.2">
      <c r="A68" s="50"/>
      <c r="B68" s="51"/>
      <c r="C68" s="52"/>
      <c r="D68" s="52"/>
      <c r="E68" s="52"/>
      <c r="F68" s="52"/>
      <c r="G68" s="52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2.75" customHeight="1" x14ac:dyDescent="0.2">
      <c r="A69" s="50"/>
      <c r="B69" s="51"/>
      <c r="C69" s="52"/>
      <c r="D69" s="52"/>
      <c r="E69" s="52"/>
      <c r="F69" s="52"/>
      <c r="G69" s="52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2.75" customHeight="1" x14ac:dyDescent="0.2">
      <c r="A70" s="50"/>
      <c r="B70" s="51"/>
      <c r="C70" s="52"/>
      <c r="D70" s="52"/>
      <c r="E70" s="52"/>
      <c r="F70" s="52"/>
      <c r="G70" s="52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2.75" customHeight="1" x14ac:dyDescent="0.2">
      <c r="A71" s="50"/>
      <c r="B71" s="51"/>
      <c r="C71" s="52"/>
      <c r="D71" s="52"/>
      <c r="E71" s="52"/>
      <c r="F71" s="52"/>
      <c r="G71" s="52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2.75" customHeight="1" x14ac:dyDescent="0.2">
      <c r="A72" s="50"/>
      <c r="B72" s="51"/>
      <c r="C72" s="52"/>
      <c r="D72" s="52"/>
      <c r="E72" s="52"/>
      <c r="F72" s="52"/>
      <c r="G72" s="52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2.75" customHeight="1" x14ac:dyDescent="0.2">
      <c r="A73" s="50"/>
      <c r="B73" s="51"/>
      <c r="C73" s="52"/>
      <c r="D73" s="52"/>
      <c r="E73" s="52"/>
      <c r="F73" s="52"/>
      <c r="G73" s="52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2.75" customHeight="1" x14ac:dyDescent="0.2">
      <c r="A74" s="50"/>
      <c r="B74" s="51"/>
      <c r="C74" s="52"/>
      <c r="D74" s="52"/>
      <c r="E74" s="52"/>
      <c r="F74" s="52"/>
      <c r="G74" s="52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2.75" customHeight="1" x14ac:dyDescent="0.2">
      <c r="A75" s="50"/>
      <c r="B75" s="51"/>
      <c r="C75" s="52"/>
      <c r="D75" s="52"/>
      <c r="E75" s="52"/>
      <c r="F75" s="52"/>
      <c r="G75" s="52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2.75" customHeight="1" x14ac:dyDescent="0.2">
      <c r="A76" s="50"/>
      <c r="B76" s="51"/>
      <c r="C76" s="52"/>
      <c r="D76" s="52"/>
      <c r="E76" s="52"/>
      <c r="F76" s="52"/>
      <c r="G76" s="52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2.75" customHeight="1" x14ac:dyDescent="0.2">
      <c r="A77" s="50"/>
      <c r="B77" s="51"/>
      <c r="C77" s="52"/>
      <c r="D77" s="52"/>
      <c r="E77" s="52"/>
      <c r="F77" s="52"/>
      <c r="G77" s="52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2.75" customHeight="1" x14ac:dyDescent="0.2">
      <c r="A78" s="50"/>
      <c r="B78" s="51"/>
      <c r="C78" s="52"/>
      <c r="D78" s="52"/>
      <c r="E78" s="52"/>
      <c r="F78" s="52"/>
      <c r="G78" s="52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2.75" customHeight="1" x14ac:dyDescent="0.2">
      <c r="A79" s="50"/>
      <c r="B79" s="51"/>
      <c r="C79" s="52"/>
      <c r="D79" s="52"/>
      <c r="E79" s="52"/>
      <c r="F79" s="52"/>
      <c r="G79" s="52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2.75" customHeight="1" x14ac:dyDescent="0.2">
      <c r="A80" s="50"/>
      <c r="B80" s="51"/>
      <c r="C80" s="52"/>
      <c r="D80" s="52"/>
      <c r="E80" s="52"/>
      <c r="F80" s="52"/>
      <c r="G80" s="52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2.75" customHeight="1" x14ac:dyDescent="0.2">
      <c r="A81" s="50"/>
      <c r="B81" s="51"/>
      <c r="C81" s="52"/>
      <c r="D81" s="52"/>
      <c r="E81" s="52"/>
      <c r="F81" s="52"/>
      <c r="G81" s="52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2.75" customHeight="1" x14ac:dyDescent="0.2">
      <c r="A82" s="53"/>
      <c r="B82" s="54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2.75" customHeight="1" x14ac:dyDescent="0.2">
      <c r="A83" s="53"/>
      <c r="B83" s="54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2.75" customHeight="1" x14ac:dyDescent="0.2">
      <c r="A84" s="53"/>
      <c r="B84" s="54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2.75" customHeight="1" x14ac:dyDescent="0.2">
      <c r="A85" s="53"/>
      <c r="B85" s="54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2.75" customHeight="1" x14ac:dyDescent="0.2">
      <c r="A86" s="55"/>
      <c r="B86" s="54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2.75" customHeight="1" x14ac:dyDescent="0.2">
      <c r="A87" s="55"/>
      <c r="B87" s="54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2.75" customHeight="1" x14ac:dyDescent="0.2">
      <c r="A88" s="55"/>
      <c r="B88" s="54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2.75" customHeight="1" x14ac:dyDescent="0.2">
      <c r="A89" s="55"/>
      <c r="B89" s="54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2.75" customHeight="1" x14ac:dyDescent="0.2">
      <c r="A90" s="55"/>
      <c r="B90" s="54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2.75" customHeight="1" x14ac:dyDescent="0.2">
      <c r="A91" s="55"/>
      <c r="B91" s="54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2.75" customHeight="1" x14ac:dyDescent="0.2">
      <c r="A92" s="55"/>
      <c r="B92" s="54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2.75" customHeight="1" x14ac:dyDescent="0.2">
      <c r="A93" s="55"/>
      <c r="B93" s="54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2.75" customHeight="1" x14ac:dyDescent="0.2">
      <c r="A94" s="55"/>
      <c r="B94" s="54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2.75" customHeight="1" x14ac:dyDescent="0.2">
      <c r="A95" s="55"/>
      <c r="B95" s="54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2.75" customHeight="1" x14ac:dyDescent="0.2">
      <c r="A96" s="55"/>
      <c r="B96" s="54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2.75" customHeight="1" x14ac:dyDescent="0.2">
      <c r="A97" s="55"/>
      <c r="B97" s="54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2.75" customHeight="1" x14ac:dyDescent="0.2">
      <c r="A98" s="55"/>
      <c r="B98" s="54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2.75" customHeight="1" x14ac:dyDescent="0.2">
      <c r="A99" s="55"/>
      <c r="B99" s="54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2.75" customHeight="1" x14ac:dyDescent="0.2">
      <c r="A100" s="55"/>
      <c r="B100" s="54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2.75" customHeight="1" x14ac:dyDescent="0.2">
      <c r="A101" s="55"/>
      <c r="B101" s="54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2.75" customHeight="1" x14ac:dyDescent="0.2">
      <c r="A102" s="55"/>
      <c r="B102" s="54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2.75" customHeight="1" x14ac:dyDescent="0.2">
      <c r="A103" s="55"/>
      <c r="B103" s="54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2.75" customHeight="1" x14ac:dyDescent="0.2">
      <c r="A104" s="55"/>
      <c r="B104" s="54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2.75" customHeight="1" x14ac:dyDescent="0.2">
      <c r="A105" s="55"/>
      <c r="B105" s="54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2.75" customHeight="1" x14ac:dyDescent="0.2">
      <c r="A106" s="55"/>
      <c r="B106" s="54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2.75" customHeight="1" x14ac:dyDescent="0.2">
      <c r="A107" s="55"/>
      <c r="B107" s="54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2.75" customHeight="1" x14ac:dyDescent="0.2">
      <c r="A108" s="55"/>
      <c r="B108" s="54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2.75" customHeight="1" x14ac:dyDescent="0.2">
      <c r="A109" s="55"/>
      <c r="B109" s="54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2.75" customHeight="1" x14ac:dyDescent="0.2">
      <c r="A110" s="55"/>
      <c r="B110" s="54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2.75" customHeight="1" x14ac:dyDescent="0.2">
      <c r="A111" s="55"/>
      <c r="B111" s="54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2.75" customHeight="1" x14ac:dyDescent="0.2">
      <c r="A112" s="55"/>
      <c r="B112" s="54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2.75" customHeight="1" x14ac:dyDescent="0.2">
      <c r="A113" s="55"/>
      <c r="B113" s="54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2.75" customHeight="1" x14ac:dyDescent="0.2">
      <c r="A114" s="55"/>
      <c r="B114" s="54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2.75" customHeight="1" x14ac:dyDescent="0.2">
      <c r="A115" s="55"/>
      <c r="B115" s="54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2.75" customHeight="1" x14ac:dyDescent="0.2">
      <c r="A116" s="55"/>
      <c r="B116" s="54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2.75" customHeight="1" x14ac:dyDescent="0.2">
      <c r="A117" s="55"/>
      <c r="B117" s="54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2.75" customHeight="1" x14ac:dyDescent="0.2">
      <c r="A118" s="55"/>
      <c r="B118" s="54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2.75" customHeight="1" x14ac:dyDescent="0.2">
      <c r="A119" s="55"/>
      <c r="B119" s="54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2.75" customHeight="1" x14ac:dyDescent="0.2">
      <c r="A120" s="55"/>
      <c r="B120" s="54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2.75" customHeight="1" x14ac:dyDescent="0.2">
      <c r="A121" s="55"/>
      <c r="B121" s="54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2.75" customHeight="1" x14ac:dyDescent="0.2">
      <c r="A122" s="55"/>
      <c r="B122" s="54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2.75" customHeight="1" x14ac:dyDescent="0.2">
      <c r="A123" s="55"/>
      <c r="B123" s="54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2.75" customHeight="1" x14ac:dyDescent="0.2">
      <c r="A124" s="55"/>
      <c r="B124" s="54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2.75" customHeight="1" x14ac:dyDescent="0.2">
      <c r="A125" s="55"/>
      <c r="B125" s="54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2.75" customHeight="1" x14ac:dyDescent="0.2">
      <c r="A126" s="55"/>
      <c r="B126" s="54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2.75" customHeight="1" x14ac:dyDescent="0.2">
      <c r="A127" s="55"/>
      <c r="B127" s="54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2.75" customHeight="1" x14ac:dyDescent="0.2">
      <c r="A128" s="55"/>
      <c r="B128" s="54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2.75" customHeight="1" x14ac:dyDescent="0.2">
      <c r="A129" s="55"/>
      <c r="B129" s="54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2.75" customHeight="1" x14ac:dyDescent="0.2">
      <c r="A130" s="55"/>
      <c r="B130" s="54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2.75" customHeight="1" x14ac:dyDescent="0.2">
      <c r="A131" s="55"/>
      <c r="B131" s="54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2.75" customHeight="1" x14ac:dyDescent="0.2">
      <c r="A132" s="55"/>
      <c r="B132" s="54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2.75" customHeight="1" x14ac:dyDescent="0.2">
      <c r="A133" s="55"/>
      <c r="B133" s="54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2.75" customHeight="1" x14ac:dyDescent="0.2">
      <c r="A134" s="55"/>
      <c r="B134" s="54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2.75" customHeight="1" x14ac:dyDescent="0.2">
      <c r="A135" s="55"/>
      <c r="B135" s="54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2.75" customHeight="1" x14ac:dyDescent="0.2">
      <c r="A136" s="55"/>
      <c r="B136" s="54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2.75" customHeight="1" x14ac:dyDescent="0.2">
      <c r="A137" s="55"/>
      <c r="B137" s="54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2.75" customHeight="1" x14ac:dyDescent="0.2">
      <c r="A138" s="55"/>
      <c r="B138" s="54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2.75" customHeight="1" x14ac:dyDescent="0.2">
      <c r="A139" s="55"/>
      <c r="B139" s="54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2.75" customHeight="1" x14ac:dyDescent="0.2">
      <c r="A140" s="55"/>
      <c r="B140" s="54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2.75" customHeight="1" x14ac:dyDescent="0.2">
      <c r="A141" s="55"/>
      <c r="B141" s="54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2.75" customHeight="1" x14ac:dyDescent="0.2">
      <c r="A142" s="55"/>
      <c r="B142" s="54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2.75" customHeight="1" x14ac:dyDescent="0.2">
      <c r="A143" s="55"/>
      <c r="B143" s="54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2.75" customHeight="1" x14ac:dyDescent="0.2">
      <c r="A144" s="55"/>
      <c r="B144" s="54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12.75" customHeight="1" x14ac:dyDescent="0.2">
      <c r="A145" s="55"/>
      <c r="B145" s="54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2.75" customHeight="1" x14ac:dyDescent="0.2">
      <c r="A146" s="55"/>
      <c r="B146" s="54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2.75" customHeight="1" x14ac:dyDescent="0.2">
      <c r="A147" s="55"/>
      <c r="B147" s="54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2.75" customHeight="1" x14ac:dyDescent="0.2">
      <c r="A148" s="55"/>
      <c r="B148" s="54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2.75" customHeight="1" x14ac:dyDescent="0.2">
      <c r="A149" s="55"/>
      <c r="B149" s="54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2.75" customHeight="1" x14ac:dyDescent="0.2">
      <c r="A150" s="55"/>
      <c r="B150" s="54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2.75" customHeight="1" x14ac:dyDescent="0.2">
      <c r="A151" s="55"/>
      <c r="B151" s="54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2.75" customHeight="1" x14ac:dyDescent="0.2">
      <c r="A152" s="55"/>
      <c r="B152" s="54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2.75" customHeight="1" x14ac:dyDescent="0.2">
      <c r="A153" s="55"/>
      <c r="B153" s="54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2.75" customHeight="1" x14ac:dyDescent="0.2">
      <c r="A154" s="55"/>
      <c r="B154" s="54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2.75" customHeight="1" x14ac:dyDescent="0.2">
      <c r="A155" s="55"/>
      <c r="B155" s="54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2.75" customHeight="1" x14ac:dyDescent="0.2">
      <c r="A156" s="55"/>
      <c r="B156" s="54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2.75" customHeight="1" x14ac:dyDescent="0.2">
      <c r="A157" s="55"/>
      <c r="B157" s="54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2.75" customHeight="1" x14ac:dyDescent="0.2">
      <c r="A158" s="55"/>
      <c r="B158" s="54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2.75" customHeight="1" x14ac:dyDescent="0.2">
      <c r="A159" s="55"/>
      <c r="B159" s="54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2.75" customHeight="1" x14ac:dyDescent="0.2">
      <c r="A160" s="55"/>
      <c r="B160" s="54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2.75" customHeight="1" x14ac:dyDescent="0.2">
      <c r="A161" s="55"/>
      <c r="B161" s="54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2.75" customHeight="1" x14ac:dyDescent="0.2">
      <c r="A162" s="55"/>
      <c r="B162" s="54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2.75" customHeight="1" x14ac:dyDescent="0.2">
      <c r="A163" s="55"/>
      <c r="B163" s="54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2.75" customHeight="1" x14ac:dyDescent="0.2">
      <c r="A164" s="55"/>
      <c r="B164" s="54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2.75" customHeight="1" x14ac:dyDescent="0.2">
      <c r="A165" s="55"/>
      <c r="B165" s="54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2.75" customHeight="1" x14ac:dyDescent="0.2">
      <c r="A166" s="55"/>
      <c r="B166" s="54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2.75" customHeight="1" x14ac:dyDescent="0.2">
      <c r="A167" s="55"/>
      <c r="B167" s="54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2.75" customHeight="1" x14ac:dyDescent="0.2">
      <c r="A168" s="55"/>
      <c r="B168" s="54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2.75" customHeight="1" x14ac:dyDescent="0.2">
      <c r="A169" s="55"/>
      <c r="B169" s="54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2.75" customHeight="1" x14ac:dyDescent="0.2">
      <c r="A170" s="55"/>
      <c r="B170" s="54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2.75" customHeight="1" x14ac:dyDescent="0.2">
      <c r="A171" s="55"/>
      <c r="B171" s="54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2.75" customHeight="1" x14ac:dyDescent="0.2">
      <c r="A172" s="55"/>
      <c r="B172" s="54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2.75" customHeight="1" x14ac:dyDescent="0.2">
      <c r="A173" s="55"/>
      <c r="B173" s="54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2.75" customHeight="1" x14ac:dyDescent="0.2">
      <c r="A174" s="55"/>
      <c r="B174" s="54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2.75" customHeight="1" x14ac:dyDescent="0.2">
      <c r="A175" s="55"/>
      <c r="B175" s="54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2.75" customHeight="1" x14ac:dyDescent="0.2">
      <c r="A176" s="55"/>
      <c r="B176" s="54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2.75" customHeight="1" x14ac:dyDescent="0.2">
      <c r="A177" s="55"/>
      <c r="B177" s="54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2.75" customHeight="1" x14ac:dyDescent="0.2">
      <c r="A178" s="55"/>
      <c r="B178" s="54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2.75" customHeight="1" x14ac:dyDescent="0.2">
      <c r="A179" s="55"/>
      <c r="B179" s="54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2.75" customHeight="1" x14ac:dyDescent="0.2">
      <c r="A180" s="55"/>
      <c r="B180" s="54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2.75" customHeight="1" x14ac:dyDescent="0.2">
      <c r="A181" s="55"/>
      <c r="B181" s="54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2.75" customHeight="1" x14ac:dyDescent="0.2">
      <c r="A182" s="55"/>
      <c r="B182" s="54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2.75" customHeight="1" x14ac:dyDescent="0.2">
      <c r="A183" s="55"/>
      <c r="B183" s="54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2.75" customHeight="1" x14ac:dyDescent="0.2">
      <c r="A184" s="55"/>
      <c r="B184" s="54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2.75" customHeight="1" x14ac:dyDescent="0.2">
      <c r="A185" s="55"/>
      <c r="B185" s="54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2.75" customHeight="1" x14ac:dyDescent="0.2">
      <c r="A186" s="55"/>
      <c r="B186" s="54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2.75" customHeight="1" x14ac:dyDescent="0.2">
      <c r="A187" s="55"/>
      <c r="B187" s="54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2.75" customHeight="1" x14ac:dyDescent="0.2">
      <c r="A188" s="55"/>
      <c r="B188" s="54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2.75" customHeight="1" x14ac:dyDescent="0.2">
      <c r="A189" s="55"/>
      <c r="B189" s="54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2.75" customHeight="1" x14ac:dyDescent="0.2">
      <c r="A190" s="55"/>
      <c r="B190" s="54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2.75" customHeight="1" x14ac:dyDescent="0.2">
      <c r="A191" s="55"/>
      <c r="B191" s="54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2.75" customHeight="1" x14ac:dyDescent="0.2">
      <c r="A192" s="55"/>
      <c r="B192" s="54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2.75" customHeight="1" x14ac:dyDescent="0.2">
      <c r="A193" s="55"/>
      <c r="B193" s="54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2.75" customHeight="1" x14ac:dyDescent="0.2">
      <c r="A194" s="55"/>
      <c r="B194" s="54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2.75" customHeight="1" x14ac:dyDescent="0.2">
      <c r="A195" s="55"/>
      <c r="B195" s="54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2.75" customHeight="1" x14ac:dyDescent="0.2">
      <c r="A196" s="55"/>
      <c r="B196" s="54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2.75" customHeight="1" x14ac:dyDescent="0.2">
      <c r="A197" s="55"/>
      <c r="B197" s="54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2.75" customHeight="1" x14ac:dyDescent="0.2">
      <c r="A198" s="55"/>
      <c r="B198" s="54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2.75" customHeight="1" x14ac:dyDescent="0.2">
      <c r="A199" s="55"/>
      <c r="B199" s="54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2.75" customHeight="1" x14ac:dyDescent="0.2">
      <c r="A200" s="55"/>
      <c r="B200" s="54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2.75" customHeight="1" x14ac:dyDescent="0.2">
      <c r="A201" s="55"/>
      <c r="B201" s="54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2.75" customHeight="1" x14ac:dyDescent="0.2">
      <c r="A202" s="55"/>
      <c r="B202" s="54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2.75" customHeight="1" x14ac:dyDescent="0.2">
      <c r="A203" s="55"/>
      <c r="B203" s="54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2.75" customHeight="1" x14ac:dyDescent="0.2">
      <c r="A204" s="55"/>
      <c r="B204" s="54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2.75" customHeight="1" x14ac:dyDescent="0.2">
      <c r="A205" s="55"/>
      <c r="B205" s="54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2.75" customHeight="1" x14ac:dyDescent="0.2">
      <c r="A206" s="55"/>
      <c r="B206" s="54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2.75" customHeight="1" x14ac:dyDescent="0.2">
      <c r="A207" s="55"/>
      <c r="B207" s="54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2.75" customHeight="1" x14ac:dyDescent="0.2">
      <c r="A208" s="55"/>
      <c r="B208" s="54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2.75" customHeight="1" x14ac:dyDescent="0.2">
      <c r="A209" s="53"/>
      <c r="B209" s="54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2.75" customHeight="1" x14ac:dyDescent="0.2">
      <c r="A210" s="53"/>
      <c r="B210" s="54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2.75" customHeight="1" x14ac:dyDescent="0.2">
      <c r="A211" s="53"/>
      <c r="B211" s="54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2.75" customHeight="1" x14ac:dyDescent="0.2">
      <c r="A212" s="53"/>
      <c r="B212" s="54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2.75" customHeight="1" x14ac:dyDescent="0.2">
      <c r="A213" s="53"/>
      <c r="B213" s="54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2.75" customHeight="1" x14ac:dyDescent="0.2">
      <c r="A214" s="53"/>
      <c r="B214" s="54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2.75" customHeight="1" x14ac:dyDescent="0.2">
      <c r="A215" s="53"/>
      <c r="B215" s="54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2.75" customHeight="1" x14ac:dyDescent="0.2">
      <c r="A216" s="53"/>
      <c r="B216" s="54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2.75" customHeight="1" x14ac:dyDescent="0.2">
      <c r="A217" s="53"/>
      <c r="B217" s="54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2.75" customHeight="1" x14ac:dyDescent="0.2">
      <c r="A218" s="53"/>
      <c r="B218" s="54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2.75" customHeight="1" x14ac:dyDescent="0.2">
      <c r="A219" s="53"/>
      <c r="B219" s="54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2.75" customHeight="1" x14ac:dyDescent="0.2">
      <c r="A220" s="53"/>
      <c r="B220" s="54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2.75" customHeight="1" x14ac:dyDescent="0.2">
      <c r="A221" s="53"/>
      <c r="B221" s="54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2.75" customHeight="1" x14ac:dyDescent="0.2">
      <c r="A222" s="53"/>
      <c r="B222" s="54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2.75" customHeight="1" x14ac:dyDescent="0.2">
      <c r="A223" s="53"/>
      <c r="B223" s="54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2.75" customHeight="1" x14ac:dyDescent="0.2">
      <c r="A224" s="53"/>
      <c r="B224" s="54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2.75" customHeight="1" x14ac:dyDescent="0.2">
      <c r="A225" s="53"/>
      <c r="B225" s="54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2.75" customHeight="1" x14ac:dyDescent="0.2">
      <c r="A226" s="53"/>
      <c r="B226" s="54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2.75" customHeight="1" x14ac:dyDescent="0.2">
      <c r="A227" s="53"/>
      <c r="B227" s="54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2.75" customHeight="1" x14ac:dyDescent="0.2">
      <c r="A228" s="53"/>
      <c r="B228" s="54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2.75" customHeight="1" x14ac:dyDescent="0.2">
      <c r="A229" s="53"/>
      <c r="B229" s="54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2.75" customHeight="1" x14ac:dyDescent="0.2">
      <c r="A230" s="53"/>
      <c r="B230" s="54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2.75" customHeight="1" x14ac:dyDescent="0.2">
      <c r="A231" s="53"/>
      <c r="B231" s="54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2.75" customHeight="1" x14ac:dyDescent="0.2">
      <c r="A232" s="53"/>
      <c r="B232" s="54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2.75" customHeight="1" x14ac:dyDescent="0.2">
      <c r="A233" s="53"/>
      <c r="B233" s="54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2.75" customHeight="1" x14ac:dyDescent="0.2">
      <c r="A234" s="53"/>
      <c r="B234" s="54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2.75" customHeight="1" x14ac:dyDescent="0.2">
      <c r="A235" s="53"/>
      <c r="B235" s="54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2.75" customHeight="1" x14ac:dyDescent="0.2">
      <c r="A236" s="53"/>
      <c r="B236" s="54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2.75" customHeight="1" x14ac:dyDescent="0.2">
      <c r="A237" s="53"/>
      <c r="B237" s="54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2.75" customHeight="1" x14ac:dyDescent="0.2">
      <c r="A238" s="53"/>
      <c r="B238" s="54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2.75" customHeight="1" x14ac:dyDescent="0.2">
      <c r="A239" s="53"/>
      <c r="B239" s="54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2.75" customHeight="1" x14ac:dyDescent="0.2">
      <c r="A240" s="53"/>
      <c r="B240" s="54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2.75" customHeight="1" x14ac:dyDescent="0.2">
      <c r="A241" s="53"/>
      <c r="B241" s="54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2.75" customHeight="1" x14ac:dyDescent="0.2">
      <c r="A242" s="53"/>
      <c r="B242" s="54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2.75" customHeight="1" x14ac:dyDescent="0.2">
      <c r="A243" s="53"/>
      <c r="B243" s="54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2.75" customHeight="1" x14ac:dyDescent="0.2">
      <c r="A244" s="53"/>
      <c r="B244" s="54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2.75" customHeight="1" x14ac:dyDescent="0.2">
      <c r="A245" s="53"/>
      <c r="B245" s="54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2.75" customHeight="1" x14ac:dyDescent="0.2">
      <c r="A246" s="53"/>
      <c r="B246" s="54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2.75" customHeight="1" x14ac:dyDescent="0.2">
      <c r="A247" s="53"/>
      <c r="B247" s="54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2.75" customHeight="1" x14ac:dyDescent="0.2">
      <c r="A248" s="53"/>
      <c r="B248" s="54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2.75" customHeight="1" x14ac:dyDescent="0.2">
      <c r="A249" s="53"/>
      <c r="B249" s="54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2.75" customHeight="1" x14ac:dyDescent="0.2">
      <c r="A250" s="53"/>
      <c r="B250" s="54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2.75" customHeight="1" x14ac:dyDescent="0.2">
      <c r="A251" s="53"/>
      <c r="B251" s="54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2.75" customHeight="1" x14ac:dyDescent="0.2">
      <c r="A252" s="53"/>
      <c r="B252" s="54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2.75" customHeight="1" x14ac:dyDescent="0.2">
      <c r="A253" s="53"/>
      <c r="B253" s="54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2.75" customHeight="1" x14ac:dyDescent="0.2">
      <c r="A254" s="53"/>
      <c r="B254" s="54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2.75" customHeight="1" x14ac:dyDescent="0.2">
      <c r="A255" s="53"/>
      <c r="B255" s="54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2.75" customHeight="1" x14ac:dyDescent="0.2">
      <c r="A256" s="53"/>
      <c r="B256" s="54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2.75" customHeight="1" x14ac:dyDescent="0.2">
      <c r="A257" s="53"/>
      <c r="B257" s="54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2.75" customHeight="1" x14ac:dyDescent="0.2">
      <c r="A258" s="53"/>
      <c r="B258" s="54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2.75" customHeight="1" x14ac:dyDescent="0.2">
      <c r="A259" s="53"/>
      <c r="B259" s="54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2.75" customHeight="1" x14ac:dyDescent="0.2">
      <c r="A260" s="53"/>
      <c r="B260" s="54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2.75" customHeight="1" x14ac:dyDescent="0.2">
      <c r="A261" s="53"/>
      <c r="B261" s="54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2.75" customHeight="1" x14ac:dyDescent="0.2">
      <c r="A262" s="53"/>
      <c r="B262" s="54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2.75" customHeight="1" x14ac:dyDescent="0.2">
      <c r="A263" s="53"/>
      <c r="B263" s="54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2.75" customHeight="1" x14ac:dyDescent="0.2">
      <c r="A264" s="53"/>
      <c r="B264" s="54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2.75" customHeight="1" x14ac:dyDescent="0.2">
      <c r="A265" s="53"/>
      <c r="B265" s="54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2.75" customHeight="1" x14ac:dyDescent="0.2">
      <c r="A266" s="53"/>
      <c r="B266" s="54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2.75" customHeight="1" x14ac:dyDescent="0.2">
      <c r="A267" s="53"/>
      <c r="B267" s="54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2.75" customHeight="1" x14ac:dyDescent="0.2">
      <c r="A268" s="53"/>
      <c r="B268" s="54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2.75" customHeight="1" x14ac:dyDescent="0.2">
      <c r="A269" s="53"/>
      <c r="B269" s="54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2.75" customHeight="1" x14ac:dyDescent="0.2">
      <c r="A270" s="53"/>
      <c r="B270" s="54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2.75" customHeight="1" x14ac:dyDescent="0.2">
      <c r="A271" s="53"/>
      <c r="B271" s="54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2.75" customHeight="1" x14ac:dyDescent="0.2">
      <c r="A272" s="53"/>
      <c r="B272" s="54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2.75" customHeight="1" x14ac:dyDescent="0.2">
      <c r="A273" s="53"/>
      <c r="B273" s="54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2.75" customHeight="1" x14ac:dyDescent="0.2">
      <c r="A274" s="53"/>
      <c r="B274" s="54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2.75" customHeight="1" x14ac:dyDescent="0.2">
      <c r="A275" s="53"/>
      <c r="B275" s="54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2.75" customHeight="1" x14ac:dyDescent="0.2">
      <c r="A276" s="53"/>
      <c r="B276" s="54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2.75" customHeight="1" x14ac:dyDescent="0.2">
      <c r="A277" s="53"/>
      <c r="B277" s="54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2.75" customHeight="1" x14ac:dyDescent="0.2">
      <c r="A278" s="53"/>
      <c r="B278" s="54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2.75" customHeight="1" x14ac:dyDescent="0.2">
      <c r="A279" s="53"/>
      <c r="B279" s="54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2.75" customHeight="1" x14ac:dyDescent="0.2">
      <c r="A280" s="53"/>
      <c r="B280" s="54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2.75" customHeight="1" x14ac:dyDescent="0.2">
      <c r="A281" s="53"/>
      <c r="B281" s="54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2.75" customHeight="1" x14ac:dyDescent="0.2">
      <c r="A282" s="53"/>
      <c r="B282" s="54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2.75" customHeight="1" x14ac:dyDescent="0.2">
      <c r="A283" s="53"/>
      <c r="B283" s="54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2.75" customHeight="1" x14ac:dyDescent="0.2">
      <c r="A284" s="53"/>
      <c r="B284" s="54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2.75" customHeight="1" x14ac:dyDescent="0.2">
      <c r="A285" s="53"/>
      <c r="B285" s="54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2.75" customHeight="1" x14ac:dyDescent="0.2">
      <c r="A286" s="53"/>
      <c r="B286" s="54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2.75" customHeight="1" x14ac:dyDescent="0.2">
      <c r="A287" s="53"/>
      <c r="B287" s="54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2.75" customHeight="1" x14ac:dyDescent="0.2">
      <c r="A288" s="53"/>
      <c r="B288" s="54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2.75" customHeight="1" x14ac:dyDescent="0.2">
      <c r="A289" s="53"/>
      <c r="B289" s="54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2.75" customHeight="1" x14ac:dyDescent="0.2">
      <c r="A290" s="53"/>
      <c r="B290" s="54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2.75" customHeight="1" x14ac:dyDescent="0.2">
      <c r="A291" s="53"/>
      <c r="B291" s="54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2.75" customHeight="1" x14ac:dyDescent="0.2">
      <c r="A292" s="53"/>
      <c r="B292" s="54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2.75" customHeight="1" x14ac:dyDescent="0.2">
      <c r="A293" s="53"/>
      <c r="B293" s="54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 x14ac:dyDescent="0.2">
      <c r="A294" s="53"/>
      <c r="B294" s="54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 x14ac:dyDescent="0.2">
      <c r="A295" s="53"/>
      <c r="B295" s="54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 x14ac:dyDescent="0.2">
      <c r="A296" s="53"/>
      <c r="B296" s="54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 x14ac:dyDescent="0.2">
      <c r="A297" s="53"/>
      <c r="B297" s="54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 x14ac:dyDescent="0.2">
      <c r="A298" s="53"/>
      <c r="B298" s="54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 x14ac:dyDescent="0.2">
      <c r="A299" s="53"/>
      <c r="B299" s="54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 x14ac:dyDescent="0.2">
      <c r="A300" s="53"/>
      <c r="B300" s="54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 x14ac:dyDescent="0.2">
      <c r="A301" s="53"/>
      <c r="B301" s="54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 x14ac:dyDescent="0.2">
      <c r="A302" s="53"/>
      <c r="B302" s="54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 x14ac:dyDescent="0.2">
      <c r="A303" s="53"/>
      <c r="B303" s="54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 x14ac:dyDescent="0.2">
      <c r="A304" s="53"/>
      <c r="B304" s="54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 x14ac:dyDescent="0.2">
      <c r="A305" s="53"/>
      <c r="B305" s="54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 x14ac:dyDescent="0.2">
      <c r="A306" s="53"/>
      <c r="B306" s="54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 x14ac:dyDescent="0.2">
      <c r="A307" s="53"/>
      <c r="B307" s="54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 x14ac:dyDescent="0.2">
      <c r="A308" s="53"/>
      <c r="B308" s="54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 x14ac:dyDescent="0.2">
      <c r="A309" s="53"/>
      <c r="B309" s="54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 x14ac:dyDescent="0.2">
      <c r="A310" s="53"/>
      <c r="B310" s="54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 x14ac:dyDescent="0.2">
      <c r="A311" s="53"/>
      <c r="B311" s="54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 x14ac:dyDescent="0.2">
      <c r="A312" s="53"/>
      <c r="B312" s="54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 x14ac:dyDescent="0.2">
      <c r="A313" s="53"/>
      <c r="B313" s="54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 x14ac:dyDescent="0.2">
      <c r="A314" s="53"/>
      <c r="B314" s="54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 x14ac:dyDescent="0.2">
      <c r="A315" s="53"/>
      <c r="B315" s="54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 x14ac:dyDescent="0.2">
      <c r="A316" s="53"/>
      <c r="B316" s="54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 x14ac:dyDescent="0.2">
      <c r="A317" s="53"/>
      <c r="B317" s="54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 x14ac:dyDescent="0.2">
      <c r="A318" s="53"/>
      <c r="B318" s="54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 x14ac:dyDescent="0.2">
      <c r="A319" s="53"/>
      <c r="B319" s="54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 x14ac:dyDescent="0.2">
      <c r="A320" s="53"/>
      <c r="B320" s="54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 x14ac:dyDescent="0.2">
      <c r="A321" s="53"/>
      <c r="B321" s="54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 x14ac:dyDescent="0.2">
      <c r="A322" s="53"/>
      <c r="B322" s="54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 x14ac:dyDescent="0.2">
      <c r="A323" s="53"/>
      <c r="B323" s="54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 x14ac:dyDescent="0.2">
      <c r="A324" s="53"/>
      <c r="B324" s="54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 x14ac:dyDescent="0.2">
      <c r="A325" s="53"/>
      <c r="B325" s="54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 x14ac:dyDescent="0.2">
      <c r="A326" s="53"/>
      <c r="B326" s="54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 x14ac:dyDescent="0.2">
      <c r="A327" s="53"/>
      <c r="B327" s="54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 x14ac:dyDescent="0.2">
      <c r="A328" s="53"/>
      <c r="B328" s="54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 x14ac:dyDescent="0.2">
      <c r="A329" s="53"/>
      <c r="B329" s="54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 x14ac:dyDescent="0.2">
      <c r="A330" s="53"/>
      <c r="B330" s="54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 x14ac:dyDescent="0.2">
      <c r="A331" s="53"/>
      <c r="B331" s="54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 x14ac:dyDescent="0.2">
      <c r="A332" s="53"/>
      <c r="B332" s="54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 x14ac:dyDescent="0.2">
      <c r="A333" s="53"/>
      <c r="B333" s="54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 x14ac:dyDescent="0.2">
      <c r="A334" s="53"/>
      <c r="B334" s="54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 x14ac:dyDescent="0.2">
      <c r="A335" s="53"/>
      <c r="B335" s="54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 x14ac:dyDescent="0.2">
      <c r="A336" s="53"/>
      <c r="B336" s="54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 x14ac:dyDescent="0.2">
      <c r="A337" s="53"/>
      <c r="B337" s="54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 x14ac:dyDescent="0.2">
      <c r="A338" s="53"/>
      <c r="B338" s="54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 x14ac:dyDescent="0.2">
      <c r="A339" s="53"/>
      <c r="B339" s="54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 x14ac:dyDescent="0.2">
      <c r="A340" s="53"/>
      <c r="B340" s="54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 x14ac:dyDescent="0.2">
      <c r="A341" s="53"/>
      <c r="B341" s="54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 x14ac:dyDescent="0.2">
      <c r="A342" s="53"/>
      <c r="B342" s="54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 x14ac:dyDescent="0.2">
      <c r="A343" s="53"/>
      <c r="B343" s="54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 x14ac:dyDescent="0.2">
      <c r="A344" s="53"/>
      <c r="B344" s="54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 x14ac:dyDescent="0.2">
      <c r="A345" s="53"/>
      <c r="B345" s="54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 x14ac:dyDescent="0.2">
      <c r="A346" s="53"/>
      <c r="B346" s="54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 x14ac:dyDescent="0.2">
      <c r="A347" s="53"/>
      <c r="B347" s="54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 x14ac:dyDescent="0.2">
      <c r="A348" s="53"/>
      <c r="B348" s="54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 x14ac:dyDescent="0.2">
      <c r="A349" s="53"/>
      <c r="B349" s="54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 x14ac:dyDescent="0.2">
      <c r="A350" s="53"/>
      <c r="B350" s="54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 x14ac:dyDescent="0.2">
      <c r="A351" s="53"/>
      <c r="B351" s="54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 x14ac:dyDescent="0.2">
      <c r="A352" s="53"/>
      <c r="B352" s="54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 x14ac:dyDescent="0.2">
      <c r="A353" s="53"/>
      <c r="B353" s="54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 x14ac:dyDescent="0.2">
      <c r="A354" s="53"/>
      <c r="B354" s="54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 x14ac:dyDescent="0.2">
      <c r="A355" s="53"/>
      <c r="B355" s="54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 x14ac:dyDescent="0.2">
      <c r="A356" s="53"/>
      <c r="B356" s="54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 x14ac:dyDescent="0.2">
      <c r="A357" s="53"/>
      <c r="B357" s="54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 x14ac:dyDescent="0.2">
      <c r="A358" s="53"/>
      <c r="B358" s="54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 x14ac:dyDescent="0.2">
      <c r="A359" s="53"/>
      <c r="B359" s="54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 x14ac:dyDescent="0.2">
      <c r="A360" s="53"/>
      <c r="B360" s="54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 x14ac:dyDescent="0.2">
      <c r="A361" s="53"/>
      <c r="B361" s="54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 x14ac:dyDescent="0.2">
      <c r="A362" s="53"/>
      <c r="B362" s="54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 x14ac:dyDescent="0.2">
      <c r="A363" s="53"/>
      <c r="B363" s="54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 x14ac:dyDescent="0.2">
      <c r="A364" s="53"/>
      <c r="B364" s="54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 x14ac:dyDescent="0.2">
      <c r="A365" s="53"/>
      <c r="B365" s="54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 x14ac:dyDescent="0.2">
      <c r="A366" s="53"/>
      <c r="B366" s="54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 x14ac:dyDescent="0.2">
      <c r="A367" s="53"/>
      <c r="B367" s="54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 x14ac:dyDescent="0.2">
      <c r="A368" s="53"/>
      <c r="B368" s="54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 x14ac:dyDescent="0.2">
      <c r="A369" s="53"/>
      <c r="B369" s="54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 x14ac:dyDescent="0.2">
      <c r="A370" s="53"/>
      <c r="B370" s="54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 x14ac:dyDescent="0.2">
      <c r="A371" s="53"/>
      <c r="B371" s="54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 x14ac:dyDescent="0.2">
      <c r="A372" s="53"/>
      <c r="B372" s="54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 x14ac:dyDescent="0.2">
      <c r="A373" s="53"/>
      <c r="B373" s="54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 x14ac:dyDescent="0.2">
      <c r="A374" s="53"/>
      <c r="B374" s="54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 x14ac:dyDescent="0.2">
      <c r="A375" s="53"/>
      <c r="B375" s="54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 x14ac:dyDescent="0.2">
      <c r="A376" s="53"/>
      <c r="B376" s="54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 x14ac:dyDescent="0.2">
      <c r="A377" s="53"/>
      <c r="B377" s="54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 x14ac:dyDescent="0.2">
      <c r="A378" s="53"/>
      <c r="B378" s="54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 x14ac:dyDescent="0.2">
      <c r="A379" s="53"/>
      <c r="B379" s="54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 x14ac:dyDescent="0.2">
      <c r="A380" s="53"/>
      <c r="B380" s="54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 x14ac:dyDescent="0.2">
      <c r="A381" s="53"/>
      <c r="B381" s="54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 x14ac:dyDescent="0.2">
      <c r="A382" s="53"/>
      <c r="B382" s="54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 x14ac:dyDescent="0.2">
      <c r="A383" s="53"/>
      <c r="B383" s="54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 x14ac:dyDescent="0.2">
      <c r="A384" s="53"/>
      <c r="B384" s="54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 x14ac:dyDescent="0.2">
      <c r="A385" s="53"/>
      <c r="B385" s="54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 x14ac:dyDescent="0.2">
      <c r="A386" s="53"/>
      <c r="B386" s="54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 x14ac:dyDescent="0.2">
      <c r="A387" s="53"/>
      <c r="B387" s="54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 x14ac:dyDescent="0.2">
      <c r="A388" s="53"/>
      <c r="B388" s="54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 x14ac:dyDescent="0.2">
      <c r="A389" s="53"/>
      <c r="B389" s="54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 x14ac:dyDescent="0.2">
      <c r="A390" s="53"/>
      <c r="B390" s="54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 x14ac:dyDescent="0.2">
      <c r="A391" s="53"/>
      <c r="B391" s="54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 x14ac:dyDescent="0.2">
      <c r="A392" s="53"/>
      <c r="B392" s="54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 x14ac:dyDescent="0.2">
      <c r="A393" s="53"/>
      <c r="B393" s="54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 x14ac:dyDescent="0.2">
      <c r="A394" s="53"/>
      <c r="B394" s="54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 x14ac:dyDescent="0.2">
      <c r="A395" s="53"/>
      <c r="B395" s="54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 x14ac:dyDescent="0.2">
      <c r="A396" s="53"/>
      <c r="B396" s="54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 x14ac:dyDescent="0.2">
      <c r="A397" s="53"/>
      <c r="B397" s="54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 x14ac:dyDescent="0.2">
      <c r="A398" s="53"/>
      <c r="B398" s="54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 x14ac:dyDescent="0.2">
      <c r="A399" s="53"/>
      <c r="B399" s="54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 x14ac:dyDescent="0.2">
      <c r="A400" s="53"/>
      <c r="B400" s="54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 x14ac:dyDescent="0.2">
      <c r="A401" s="53"/>
      <c r="B401" s="54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 x14ac:dyDescent="0.2">
      <c r="A402" s="53"/>
      <c r="B402" s="54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 x14ac:dyDescent="0.2">
      <c r="A403" s="53"/>
      <c r="B403" s="54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 x14ac:dyDescent="0.2">
      <c r="A404" s="53"/>
      <c r="B404" s="54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 x14ac:dyDescent="0.2">
      <c r="A405" s="53"/>
      <c r="B405" s="54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 x14ac:dyDescent="0.2">
      <c r="A406" s="53"/>
      <c r="B406" s="54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 x14ac:dyDescent="0.2">
      <c r="A407" s="53"/>
      <c r="B407" s="54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 x14ac:dyDescent="0.2">
      <c r="A408" s="53"/>
      <c r="B408" s="54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 x14ac:dyDescent="0.2">
      <c r="A409" s="53"/>
      <c r="B409" s="54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 x14ac:dyDescent="0.2">
      <c r="A410" s="53"/>
      <c r="B410" s="54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 x14ac:dyDescent="0.2">
      <c r="A411" s="53"/>
      <c r="B411" s="54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 x14ac:dyDescent="0.2">
      <c r="A412" s="53"/>
      <c r="B412" s="54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 x14ac:dyDescent="0.2">
      <c r="A413" s="53"/>
      <c r="B413" s="54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 x14ac:dyDescent="0.2">
      <c r="A414" s="53"/>
      <c r="B414" s="54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 x14ac:dyDescent="0.2">
      <c r="A415" s="53"/>
      <c r="B415" s="54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 x14ac:dyDescent="0.2">
      <c r="A416" s="53"/>
      <c r="B416" s="54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 x14ac:dyDescent="0.2">
      <c r="A417" s="53"/>
      <c r="B417" s="54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 x14ac:dyDescent="0.2">
      <c r="A418" s="53"/>
      <c r="B418" s="54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 x14ac:dyDescent="0.2">
      <c r="A419" s="53"/>
      <c r="B419" s="54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 x14ac:dyDescent="0.2">
      <c r="A420" s="53"/>
      <c r="B420" s="54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 x14ac:dyDescent="0.2">
      <c r="A421" s="53"/>
      <c r="B421" s="54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 x14ac:dyDescent="0.2">
      <c r="A422" s="53"/>
      <c r="B422" s="54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 x14ac:dyDescent="0.2">
      <c r="A423" s="53"/>
      <c r="B423" s="54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 x14ac:dyDescent="0.2">
      <c r="A424" s="53"/>
      <c r="B424" s="54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 x14ac:dyDescent="0.2">
      <c r="A425" s="53"/>
      <c r="B425" s="54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 x14ac:dyDescent="0.2">
      <c r="A426" s="53"/>
      <c r="B426" s="54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 x14ac:dyDescent="0.2">
      <c r="A427" s="53"/>
      <c r="B427" s="54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 x14ac:dyDescent="0.2">
      <c r="A428" s="53"/>
      <c r="B428" s="54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 x14ac:dyDescent="0.2">
      <c r="A429" s="53"/>
      <c r="B429" s="54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 x14ac:dyDescent="0.2">
      <c r="A430" s="53"/>
      <c r="B430" s="54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 x14ac:dyDescent="0.2">
      <c r="A431" s="53"/>
      <c r="B431" s="54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 x14ac:dyDescent="0.2">
      <c r="A432" s="53"/>
      <c r="B432" s="54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 x14ac:dyDescent="0.2">
      <c r="A433" s="53"/>
      <c r="B433" s="54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 x14ac:dyDescent="0.2">
      <c r="A434" s="53"/>
      <c r="B434" s="54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2.75" customHeight="1" x14ac:dyDescent="0.2">
      <c r="A435" s="53"/>
      <c r="B435" s="54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ht="12.75" customHeight="1" x14ac:dyDescent="0.2">
      <c r="A436" s="53"/>
      <c r="B436" s="54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ht="12.75" customHeight="1" x14ac:dyDescent="0.2">
      <c r="A437" s="53"/>
      <c r="B437" s="54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ht="12.75" customHeight="1" x14ac:dyDescent="0.2">
      <c r="A438" s="53"/>
      <c r="B438" s="54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ht="12.75" customHeight="1" x14ac:dyDescent="0.2">
      <c r="A439" s="53"/>
      <c r="B439" s="54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ht="12.75" customHeight="1" x14ac:dyDescent="0.2">
      <c r="A440" s="53"/>
      <c r="B440" s="54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ht="12.75" customHeight="1" x14ac:dyDescent="0.2">
      <c r="A441" s="53"/>
      <c r="B441" s="54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ht="12.75" customHeight="1" x14ac:dyDescent="0.2">
      <c r="A442" s="53"/>
      <c r="B442" s="54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ht="12.75" customHeight="1" x14ac:dyDescent="0.2">
      <c r="A443" s="53"/>
      <c r="B443" s="54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ht="12.75" customHeight="1" x14ac:dyDescent="0.2">
      <c r="A444" s="53"/>
      <c r="B444" s="54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ht="12.75" customHeight="1" x14ac:dyDescent="0.2">
      <c r="A445" s="53"/>
      <c r="B445" s="54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ht="12.75" customHeight="1" x14ac:dyDescent="0.2">
      <c r="A446" s="53"/>
      <c r="B446" s="54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ht="12.75" customHeight="1" x14ac:dyDescent="0.2">
      <c r="A447" s="53"/>
      <c r="B447" s="54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ht="12.75" customHeight="1" x14ac:dyDescent="0.2">
      <c r="A448" s="53"/>
      <c r="B448" s="54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ht="12.75" customHeight="1" x14ac:dyDescent="0.2">
      <c r="A449" s="53"/>
      <c r="B449" s="54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ht="12.75" customHeight="1" x14ac:dyDescent="0.2">
      <c r="A450" s="53"/>
      <c r="B450" s="54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ht="12.75" customHeight="1" x14ac:dyDescent="0.2">
      <c r="A451" s="53"/>
      <c r="B451" s="54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ht="12.75" customHeight="1" x14ac:dyDescent="0.2">
      <c r="A452" s="53"/>
      <c r="B452" s="54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ht="12.75" customHeight="1" x14ac:dyDescent="0.2">
      <c r="A453" s="53"/>
      <c r="B453" s="54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ht="12.75" customHeight="1" x14ac:dyDescent="0.2">
      <c r="A454" s="53"/>
      <c r="B454" s="54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ht="12.75" customHeight="1" x14ac:dyDescent="0.2">
      <c r="A455" s="53"/>
      <c r="B455" s="54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ht="12.75" customHeight="1" x14ac:dyDescent="0.2">
      <c r="A456" s="53"/>
      <c r="B456" s="54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ht="12.75" customHeight="1" x14ac:dyDescent="0.2">
      <c r="A457" s="53"/>
      <c r="B457" s="54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ht="12.75" customHeight="1" x14ac:dyDescent="0.2">
      <c r="A458" s="53"/>
      <c r="B458" s="54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ht="12.75" customHeight="1" x14ac:dyDescent="0.2">
      <c r="A459" s="53"/>
      <c r="B459" s="54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ht="12.75" customHeight="1" x14ac:dyDescent="0.2">
      <c r="A460" s="53"/>
      <c r="B460" s="54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ht="12.75" customHeight="1" x14ac:dyDescent="0.2">
      <c r="A461" s="53"/>
      <c r="B461" s="54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ht="12.75" customHeight="1" x14ac:dyDescent="0.2">
      <c r="A462" s="53"/>
      <c r="B462" s="54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ht="12.75" customHeight="1" x14ac:dyDescent="0.2">
      <c r="A463" s="53"/>
      <c r="B463" s="54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ht="12.75" customHeight="1" x14ac:dyDescent="0.2">
      <c r="A464" s="53"/>
      <c r="B464" s="54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ht="12.75" customHeight="1" x14ac:dyDescent="0.2">
      <c r="A465" s="53"/>
      <c r="B465" s="54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ht="12.75" customHeight="1" x14ac:dyDescent="0.2">
      <c r="A466" s="53"/>
      <c r="B466" s="54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ht="12.75" customHeight="1" x14ac:dyDescent="0.2">
      <c r="A467" s="53"/>
      <c r="B467" s="54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ht="12.75" customHeight="1" x14ac:dyDescent="0.2">
      <c r="A468" s="53"/>
      <c r="B468" s="54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ht="12.75" customHeight="1" x14ac:dyDescent="0.2">
      <c r="A469" s="53"/>
      <c r="B469" s="54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ht="12.75" customHeight="1" x14ac:dyDescent="0.2">
      <c r="A470" s="53"/>
      <c r="B470" s="54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ht="12.75" customHeight="1" x14ac:dyDescent="0.2">
      <c r="A471" s="53"/>
      <c r="B471" s="54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ht="12.75" customHeight="1" x14ac:dyDescent="0.2">
      <c r="A472" s="53"/>
      <c r="B472" s="54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ht="12.75" customHeight="1" x14ac:dyDescent="0.2">
      <c r="A473" s="53"/>
      <c r="B473" s="54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ht="12.75" customHeight="1" x14ac:dyDescent="0.2">
      <c r="A474" s="53"/>
      <c r="B474" s="54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ht="12.75" customHeight="1" x14ac:dyDescent="0.2">
      <c r="A475" s="53"/>
      <c r="B475" s="54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ht="12.75" customHeight="1" x14ac:dyDescent="0.2">
      <c r="A476" s="53"/>
      <c r="B476" s="54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ht="12.75" customHeight="1" x14ac:dyDescent="0.2">
      <c r="A477" s="53"/>
      <c r="B477" s="54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ht="12.75" customHeight="1" x14ac:dyDescent="0.2">
      <c r="A478" s="53"/>
      <c r="B478" s="54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ht="12.75" customHeight="1" x14ac:dyDescent="0.2">
      <c r="A479" s="53"/>
      <c r="B479" s="54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ht="12.75" customHeight="1" x14ac:dyDescent="0.2">
      <c r="A480" s="53"/>
      <c r="B480" s="54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ht="12.75" customHeight="1" x14ac:dyDescent="0.2">
      <c r="A481" s="53"/>
      <c r="B481" s="54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ht="12.75" customHeight="1" x14ac:dyDescent="0.2">
      <c r="A482" s="53"/>
      <c r="B482" s="54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ht="12.75" customHeight="1" x14ac:dyDescent="0.2">
      <c r="A483" s="53"/>
      <c r="B483" s="54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ht="12.75" customHeight="1" x14ac:dyDescent="0.2">
      <c r="A484" s="53"/>
      <c r="B484" s="54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ht="12.75" customHeight="1" x14ac:dyDescent="0.2">
      <c r="A485" s="53"/>
      <c r="B485" s="54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ht="12.75" customHeight="1" x14ac:dyDescent="0.2">
      <c r="A486" s="53"/>
      <c r="B486" s="54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ht="12.75" customHeight="1" x14ac:dyDescent="0.2">
      <c r="A487" s="53"/>
      <c r="B487" s="54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ht="12.75" customHeight="1" x14ac:dyDescent="0.2">
      <c r="A488" s="53"/>
      <c r="B488" s="54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ht="12.75" customHeight="1" x14ac:dyDescent="0.2">
      <c r="A489" s="53"/>
      <c r="B489" s="54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ht="12.75" customHeight="1" x14ac:dyDescent="0.2">
      <c r="A490" s="53"/>
      <c r="B490" s="54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ht="12.75" customHeight="1" x14ac:dyDescent="0.2">
      <c r="A491" s="53"/>
      <c r="B491" s="54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ht="12.75" customHeight="1" x14ac:dyDescent="0.2">
      <c r="A492" s="53"/>
      <c r="B492" s="54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ht="12.75" customHeight="1" x14ac:dyDescent="0.2">
      <c r="A493" s="53"/>
      <c r="B493" s="54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ht="12.75" customHeight="1" x14ac:dyDescent="0.2">
      <c r="A494" s="53"/>
      <c r="B494" s="54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ht="12.75" customHeight="1" x14ac:dyDescent="0.2">
      <c r="A495" s="53"/>
      <c r="B495" s="54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ht="12.75" customHeight="1" x14ac:dyDescent="0.2">
      <c r="A496" s="53"/>
      <c r="B496" s="54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ht="12.75" customHeight="1" x14ac:dyDescent="0.2">
      <c r="A497" s="53"/>
      <c r="B497" s="54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ht="12.75" customHeight="1" x14ac:dyDescent="0.2">
      <c r="A498" s="53"/>
      <c r="B498" s="54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ht="12.75" customHeight="1" x14ac:dyDescent="0.2">
      <c r="A499" s="53"/>
      <c r="B499" s="54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ht="12.75" customHeight="1" x14ac:dyDescent="0.2">
      <c r="A500" s="53"/>
      <c r="B500" s="54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ht="12.75" customHeight="1" x14ac:dyDescent="0.2">
      <c r="A501" s="53"/>
      <c r="B501" s="54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ht="12.75" customHeight="1" x14ac:dyDescent="0.2">
      <c r="A502" s="53"/>
      <c r="B502" s="54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ht="12.75" customHeight="1" x14ac:dyDescent="0.2">
      <c r="A503" s="53"/>
      <c r="B503" s="54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ht="12.75" customHeight="1" x14ac:dyDescent="0.2">
      <c r="A504" s="53"/>
      <c r="B504" s="54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ht="12.75" customHeight="1" x14ac:dyDescent="0.2">
      <c r="A505" s="53"/>
      <c r="B505" s="54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ht="12.75" customHeight="1" x14ac:dyDescent="0.2">
      <c r="A506" s="53"/>
      <c r="B506" s="54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ht="12.75" customHeight="1" x14ac:dyDescent="0.2">
      <c r="A507" s="53"/>
      <c r="B507" s="54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ht="12.75" customHeight="1" x14ac:dyDescent="0.2">
      <c r="A508" s="53"/>
      <c r="B508" s="54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ht="12.75" customHeight="1" x14ac:dyDescent="0.2">
      <c r="A509" s="53"/>
      <c r="B509" s="54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ht="12.75" customHeight="1" x14ac:dyDescent="0.2">
      <c r="A510" s="53"/>
      <c r="B510" s="54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ht="12.75" customHeight="1" x14ac:dyDescent="0.2">
      <c r="A511" s="53"/>
      <c r="B511" s="54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ht="12.75" customHeight="1" x14ac:dyDescent="0.2">
      <c r="A512" s="53"/>
      <c r="B512" s="54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ht="12.75" customHeight="1" x14ac:dyDescent="0.2">
      <c r="A513" s="53"/>
      <c r="B513" s="54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ht="12.75" customHeight="1" x14ac:dyDescent="0.2">
      <c r="A514" s="53"/>
      <c r="B514" s="54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ht="12.75" customHeight="1" x14ac:dyDescent="0.2">
      <c r="A515" s="53"/>
      <c r="B515" s="54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ht="12.75" customHeight="1" x14ac:dyDescent="0.2">
      <c r="A516" s="53"/>
      <c r="B516" s="54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ht="12.75" customHeight="1" x14ac:dyDescent="0.2">
      <c r="A517" s="53"/>
      <c r="B517" s="54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ht="12.75" customHeight="1" x14ac:dyDescent="0.2">
      <c r="A518" s="53"/>
      <c r="B518" s="54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ht="12.75" customHeight="1" x14ac:dyDescent="0.2">
      <c r="A519" s="53"/>
      <c r="B519" s="54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ht="12.75" customHeight="1" x14ac:dyDescent="0.2">
      <c r="A520" s="53"/>
      <c r="B520" s="54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ht="12.75" customHeight="1" x14ac:dyDescent="0.2">
      <c r="A521" s="53"/>
      <c r="B521" s="54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ht="12.75" customHeight="1" x14ac:dyDescent="0.2">
      <c r="A522" s="53"/>
      <c r="B522" s="54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ht="12.75" customHeight="1" x14ac:dyDescent="0.2">
      <c r="A523" s="53"/>
      <c r="B523" s="54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ht="12.75" customHeight="1" x14ac:dyDescent="0.2">
      <c r="A524" s="53"/>
      <c r="B524" s="54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ht="12.75" customHeight="1" x14ac:dyDescent="0.2">
      <c r="A525" s="53"/>
      <c r="B525" s="54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ht="12.75" customHeight="1" x14ac:dyDescent="0.2">
      <c r="A526" s="53"/>
      <c r="B526" s="54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ht="12.75" customHeight="1" x14ac:dyDescent="0.2">
      <c r="A527" s="53"/>
      <c r="B527" s="54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ht="12.75" customHeight="1" x14ac:dyDescent="0.2">
      <c r="A528" s="53"/>
      <c r="B528" s="54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ht="12.75" customHeight="1" x14ac:dyDescent="0.2">
      <c r="A529" s="53"/>
      <c r="B529" s="54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ht="12.75" customHeight="1" x14ac:dyDescent="0.2">
      <c r="A530" s="53"/>
      <c r="B530" s="54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ht="12.75" customHeight="1" x14ac:dyDescent="0.2">
      <c r="A531" s="53"/>
      <c r="B531" s="54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ht="12.75" customHeight="1" x14ac:dyDescent="0.2">
      <c r="A532" s="53"/>
      <c r="B532" s="54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ht="12.75" customHeight="1" x14ac:dyDescent="0.2">
      <c r="A533" s="53"/>
      <c r="B533" s="54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ht="12.75" customHeight="1" x14ac:dyDescent="0.2">
      <c r="A534" s="53"/>
      <c r="B534" s="54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ht="12.75" customHeight="1" x14ac:dyDescent="0.2">
      <c r="A535" s="53"/>
      <c r="B535" s="54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ht="12.75" customHeight="1" x14ac:dyDescent="0.2">
      <c r="A536" s="53"/>
      <c r="B536" s="54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ht="12.75" customHeight="1" x14ac:dyDescent="0.2">
      <c r="A537" s="53"/>
      <c r="B537" s="54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ht="12.75" customHeight="1" x14ac:dyDescent="0.2">
      <c r="A538" s="53"/>
      <c r="B538" s="54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ht="12.75" customHeight="1" x14ac:dyDescent="0.2">
      <c r="A539" s="53"/>
      <c r="B539" s="54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ht="12.75" customHeight="1" x14ac:dyDescent="0.2">
      <c r="A540" s="53"/>
      <c r="B540" s="54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ht="12.75" customHeight="1" x14ac:dyDescent="0.2">
      <c r="A541" s="53"/>
      <c r="B541" s="54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ht="12.75" customHeight="1" x14ac:dyDescent="0.2">
      <c r="A542" s="53"/>
      <c r="B542" s="54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ht="12.75" customHeight="1" x14ac:dyDescent="0.2">
      <c r="A543" s="53"/>
      <c r="B543" s="54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ht="12.75" customHeight="1" x14ac:dyDescent="0.2">
      <c r="A544" s="53"/>
      <c r="B544" s="54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ht="12.75" customHeight="1" x14ac:dyDescent="0.2">
      <c r="A545" s="53"/>
      <c r="B545" s="54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ht="12.75" customHeight="1" x14ac:dyDescent="0.2">
      <c r="A546" s="53"/>
      <c r="B546" s="54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ht="12.75" customHeight="1" x14ac:dyDescent="0.2">
      <c r="A547" s="53"/>
      <c r="B547" s="54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ht="12.75" customHeight="1" x14ac:dyDescent="0.2">
      <c r="A548" s="53"/>
      <c r="B548" s="54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ht="12.75" customHeight="1" x14ac:dyDescent="0.2">
      <c r="A549" s="53"/>
      <c r="B549" s="54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ht="12.75" customHeight="1" x14ac:dyDescent="0.2">
      <c r="A550" s="53"/>
      <c r="B550" s="54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ht="12.75" customHeight="1" x14ac:dyDescent="0.2">
      <c r="A551" s="53"/>
      <c r="B551" s="54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ht="12.75" customHeight="1" x14ac:dyDescent="0.2">
      <c r="A552" s="53"/>
      <c r="B552" s="54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ht="12.75" customHeight="1" x14ac:dyDescent="0.2">
      <c r="A553" s="53"/>
      <c r="B553" s="54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ht="12.75" customHeight="1" x14ac:dyDescent="0.2">
      <c r="A554" s="53"/>
      <c r="B554" s="54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ht="12.75" customHeight="1" x14ac:dyDescent="0.2">
      <c r="A555" s="53"/>
      <c r="B555" s="54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ht="12.75" customHeight="1" x14ac:dyDescent="0.2">
      <c r="A556" s="53"/>
      <c r="B556" s="54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ht="12.75" customHeight="1" x14ac:dyDescent="0.2">
      <c r="A557" s="53"/>
      <c r="B557" s="54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ht="12.75" customHeight="1" x14ac:dyDescent="0.2">
      <c r="A558" s="53"/>
      <c r="B558" s="54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ht="12.75" customHeight="1" x14ac:dyDescent="0.2">
      <c r="A559" s="53"/>
      <c r="B559" s="54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ht="12.75" customHeight="1" x14ac:dyDescent="0.2">
      <c r="A560" s="53"/>
      <c r="B560" s="54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ht="12.75" customHeight="1" x14ac:dyDescent="0.2">
      <c r="A561" s="53"/>
      <c r="B561" s="54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ht="12.75" customHeight="1" x14ac:dyDescent="0.2">
      <c r="A562" s="53"/>
      <c r="B562" s="54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ht="12.75" customHeight="1" x14ac:dyDescent="0.2">
      <c r="A563" s="53"/>
      <c r="B563" s="54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ht="12.75" customHeight="1" x14ac:dyDescent="0.2">
      <c r="A564" s="53"/>
      <c r="B564" s="54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ht="12.75" customHeight="1" x14ac:dyDescent="0.2">
      <c r="A565" s="53"/>
      <c r="B565" s="54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ht="12.75" customHeight="1" x14ac:dyDescent="0.2">
      <c r="A566" s="53"/>
      <c r="B566" s="54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ht="12.75" customHeight="1" x14ac:dyDescent="0.2">
      <c r="A567" s="53"/>
      <c r="B567" s="54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ht="12.75" customHeight="1" x14ac:dyDescent="0.2">
      <c r="A568" s="53"/>
      <c r="B568" s="54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ht="12.75" customHeight="1" x14ac:dyDescent="0.2">
      <c r="A569" s="53"/>
      <c r="B569" s="54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ht="12.75" customHeight="1" x14ac:dyDescent="0.2">
      <c r="A570" s="53"/>
      <c r="B570" s="54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ht="12.75" customHeight="1" x14ac:dyDescent="0.2">
      <c r="A571" s="53"/>
      <c r="B571" s="54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ht="12.75" customHeight="1" x14ac:dyDescent="0.2">
      <c r="A572" s="53"/>
      <c r="B572" s="54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ht="12.75" customHeight="1" x14ac:dyDescent="0.2">
      <c r="A573" s="53"/>
      <c r="B573" s="54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ht="12.75" customHeight="1" x14ac:dyDescent="0.2">
      <c r="A574" s="53"/>
      <c r="B574" s="54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ht="12.75" customHeight="1" x14ac:dyDescent="0.2">
      <c r="A575" s="53"/>
      <c r="B575" s="54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ht="12.75" customHeight="1" x14ac:dyDescent="0.2">
      <c r="A576" s="53"/>
      <c r="B576" s="54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ht="12.75" customHeight="1" x14ac:dyDescent="0.2">
      <c r="A577" s="53"/>
      <c r="B577" s="54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ht="12.75" customHeight="1" x14ac:dyDescent="0.2">
      <c r="A578" s="53"/>
      <c r="B578" s="54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ht="12.75" customHeight="1" x14ac:dyDescent="0.2">
      <c r="A579" s="53"/>
      <c r="B579" s="54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ht="12.75" customHeight="1" x14ac:dyDescent="0.2">
      <c r="A580" s="53"/>
      <c r="B580" s="54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ht="12.75" customHeight="1" x14ac:dyDescent="0.2">
      <c r="A581" s="53"/>
      <c r="B581" s="54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ht="12.75" customHeight="1" x14ac:dyDescent="0.2">
      <c r="A582" s="53"/>
      <c r="B582" s="54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ht="12.75" customHeight="1" x14ac:dyDescent="0.2">
      <c r="A583" s="53"/>
      <c r="B583" s="54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ht="12.75" customHeight="1" x14ac:dyDescent="0.2">
      <c r="A584" s="53"/>
      <c r="B584" s="54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ht="12.75" customHeight="1" x14ac:dyDescent="0.2">
      <c r="A585" s="53"/>
      <c r="B585" s="54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ht="12.75" customHeight="1" x14ac:dyDescent="0.2">
      <c r="A586" s="53"/>
      <c r="B586" s="54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ht="12.75" customHeight="1" x14ac:dyDescent="0.2">
      <c r="A587" s="53"/>
      <c r="B587" s="54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ht="12.75" customHeight="1" x14ac:dyDescent="0.2">
      <c r="A588" s="53"/>
      <c r="B588" s="54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ht="12.75" customHeight="1" x14ac:dyDescent="0.2">
      <c r="A589" s="53"/>
      <c r="B589" s="54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ht="12.75" customHeight="1" x14ac:dyDescent="0.2">
      <c r="A590" s="53"/>
      <c r="B590" s="54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ht="12.75" customHeight="1" x14ac:dyDescent="0.2">
      <c r="A591" s="53"/>
      <c r="B591" s="54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ht="12.75" customHeight="1" x14ac:dyDescent="0.2">
      <c r="A592" s="53"/>
      <c r="B592" s="54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ht="12.75" customHeight="1" x14ac:dyDescent="0.2">
      <c r="A593" s="53"/>
      <c r="B593" s="54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ht="12.75" customHeight="1" x14ac:dyDescent="0.2">
      <c r="A594" s="53"/>
      <c r="B594" s="54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ht="12.75" customHeight="1" x14ac:dyDescent="0.2">
      <c r="A595" s="53"/>
      <c r="B595" s="54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ht="12.75" customHeight="1" x14ac:dyDescent="0.2">
      <c r="A596" s="53"/>
      <c r="B596" s="54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ht="12.75" customHeight="1" x14ac:dyDescent="0.2">
      <c r="A597" s="53"/>
      <c r="B597" s="54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ht="12.75" customHeight="1" x14ac:dyDescent="0.2">
      <c r="A598" s="53"/>
      <c r="B598" s="54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ht="12.75" customHeight="1" x14ac:dyDescent="0.2">
      <c r="A599" s="53"/>
      <c r="B599" s="54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ht="12.75" customHeight="1" x14ac:dyDescent="0.2">
      <c r="A600" s="53"/>
      <c r="B600" s="54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ht="12.75" customHeight="1" x14ac:dyDescent="0.2">
      <c r="A601" s="53"/>
      <c r="B601" s="54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ht="12.75" customHeight="1" x14ac:dyDescent="0.2">
      <c r="A602" s="53"/>
      <c r="B602" s="54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ht="12.75" customHeight="1" x14ac:dyDescent="0.2">
      <c r="A603" s="53"/>
      <c r="B603" s="54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ht="12.75" customHeight="1" x14ac:dyDescent="0.2">
      <c r="A604" s="53"/>
      <c r="B604" s="54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ht="12.75" customHeight="1" x14ac:dyDescent="0.2">
      <c r="A605" s="53"/>
      <c r="B605" s="54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ht="12.75" customHeight="1" x14ac:dyDescent="0.2">
      <c r="A606" s="53"/>
      <c r="B606" s="54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ht="12.75" customHeight="1" x14ac:dyDescent="0.2">
      <c r="A607" s="53"/>
      <c r="B607" s="54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ht="12.75" customHeight="1" x14ac:dyDescent="0.2">
      <c r="A608" s="53"/>
      <c r="B608" s="54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ht="12.75" customHeight="1" x14ac:dyDescent="0.2">
      <c r="A609" s="53"/>
      <c r="B609" s="54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ht="12.75" customHeight="1" x14ac:dyDescent="0.2">
      <c r="A610" s="53"/>
      <c r="B610" s="54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ht="12.75" customHeight="1" x14ac:dyDescent="0.2">
      <c r="A611" s="53"/>
      <c r="B611" s="54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ht="12.75" customHeight="1" x14ac:dyDescent="0.2">
      <c r="A612" s="53"/>
      <c r="B612" s="54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ht="12.75" customHeight="1" x14ac:dyDescent="0.2">
      <c r="A613" s="53"/>
      <c r="B613" s="54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ht="12.75" customHeight="1" x14ac:dyDescent="0.2">
      <c r="A614" s="53"/>
      <c r="B614" s="54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ht="12.75" customHeight="1" x14ac:dyDescent="0.2">
      <c r="A615" s="53"/>
      <c r="B615" s="54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ht="12.75" customHeight="1" x14ac:dyDescent="0.2">
      <c r="A616" s="53"/>
      <c r="B616" s="54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ht="12.75" customHeight="1" x14ac:dyDescent="0.2">
      <c r="A617" s="53"/>
      <c r="B617" s="54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ht="12.75" customHeight="1" x14ac:dyDescent="0.2">
      <c r="A618" s="53"/>
      <c r="B618" s="54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ht="12.75" customHeight="1" x14ac:dyDescent="0.2">
      <c r="A619" s="53"/>
      <c r="B619" s="54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ht="12.75" customHeight="1" x14ac:dyDescent="0.2">
      <c r="A620" s="53"/>
      <c r="B620" s="54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ht="12.75" customHeight="1" x14ac:dyDescent="0.2">
      <c r="A621" s="53"/>
      <c r="B621" s="54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ht="12.75" customHeight="1" x14ac:dyDescent="0.2">
      <c r="A622" s="53"/>
      <c r="B622" s="54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ht="12.75" customHeight="1" x14ac:dyDescent="0.2">
      <c r="A623" s="53"/>
      <c r="B623" s="54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ht="12.75" customHeight="1" x14ac:dyDescent="0.2">
      <c r="A624" s="53"/>
      <c r="B624" s="54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ht="12.75" customHeight="1" x14ac:dyDescent="0.2">
      <c r="A625" s="53"/>
      <c r="B625" s="54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ht="12.75" customHeight="1" x14ac:dyDescent="0.2">
      <c r="A626" s="53"/>
      <c r="B626" s="54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ht="12.75" customHeight="1" x14ac:dyDescent="0.2">
      <c r="A627" s="53"/>
      <c r="B627" s="54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ht="12.75" customHeight="1" x14ac:dyDescent="0.2">
      <c r="A628" s="53"/>
      <c r="B628" s="54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ht="12.75" customHeight="1" x14ac:dyDescent="0.2">
      <c r="A629" s="53"/>
      <c r="B629" s="54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ht="12.75" customHeight="1" x14ac:dyDescent="0.2">
      <c r="A630" s="53"/>
      <c r="B630" s="54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ht="12.75" customHeight="1" x14ac:dyDescent="0.2">
      <c r="A631" s="53"/>
      <c r="B631" s="54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ht="12.75" customHeight="1" x14ac:dyDescent="0.2">
      <c r="A632" s="53"/>
      <c r="B632" s="54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ht="12.75" customHeight="1" x14ac:dyDescent="0.2">
      <c r="A633" s="53"/>
      <c r="B633" s="54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ht="12.75" customHeight="1" x14ac:dyDescent="0.2">
      <c r="A634" s="53"/>
      <c r="B634" s="54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ht="12.75" customHeight="1" x14ac:dyDescent="0.2">
      <c r="A635" s="53"/>
      <c r="B635" s="54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ht="12.75" customHeight="1" x14ac:dyDescent="0.2">
      <c r="A636" s="53"/>
      <c r="B636" s="54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ht="12.75" customHeight="1" x14ac:dyDescent="0.2">
      <c r="A637" s="53"/>
      <c r="B637" s="54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ht="12.75" customHeight="1" x14ac:dyDescent="0.2">
      <c r="A638" s="53"/>
      <c r="B638" s="54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ht="12.75" customHeight="1" x14ac:dyDescent="0.2">
      <c r="A639" s="53"/>
      <c r="B639" s="54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ht="12.75" customHeight="1" x14ac:dyDescent="0.2">
      <c r="A640" s="53"/>
      <c r="B640" s="54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ht="12.75" customHeight="1" x14ac:dyDescent="0.2">
      <c r="A641" s="53"/>
      <c r="B641" s="54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ht="12.75" customHeight="1" x14ac:dyDescent="0.2">
      <c r="A642" s="53"/>
      <c r="B642" s="54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ht="12.75" customHeight="1" x14ac:dyDescent="0.2">
      <c r="A643" s="53"/>
      <c r="B643" s="54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ht="12.75" customHeight="1" x14ac:dyDescent="0.2">
      <c r="A644" s="53"/>
      <c r="B644" s="54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ht="12.75" customHeight="1" x14ac:dyDescent="0.2">
      <c r="A645" s="53"/>
      <c r="B645" s="54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ht="12.75" customHeight="1" x14ac:dyDescent="0.2">
      <c r="A646" s="53"/>
      <c r="B646" s="54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ht="12.75" customHeight="1" x14ac:dyDescent="0.2">
      <c r="A647" s="53"/>
      <c r="B647" s="54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ht="12.75" customHeight="1" x14ac:dyDescent="0.2">
      <c r="A648" s="53"/>
      <c r="B648" s="54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ht="12.75" customHeight="1" x14ac:dyDescent="0.2">
      <c r="A649" s="53"/>
      <c r="B649" s="54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ht="12.75" customHeight="1" x14ac:dyDescent="0.2">
      <c r="A650" s="53"/>
      <c r="B650" s="54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ht="12.75" customHeight="1" x14ac:dyDescent="0.2">
      <c r="A651" s="53"/>
      <c r="B651" s="54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ht="12.75" customHeight="1" x14ac:dyDescent="0.2">
      <c r="A652" s="53"/>
      <c r="B652" s="54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ht="12.75" customHeight="1" x14ac:dyDescent="0.2">
      <c r="A653" s="53"/>
      <c r="B653" s="54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ht="12.75" customHeight="1" x14ac:dyDescent="0.2">
      <c r="A654" s="53"/>
      <c r="B654" s="54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ht="12.75" customHeight="1" x14ac:dyDescent="0.2">
      <c r="A655" s="53"/>
      <c r="B655" s="54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ht="12.75" customHeight="1" x14ac:dyDescent="0.2">
      <c r="A656" s="53"/>
      <c r="B656" s="54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ht="12.75" customHeight="1" x14ac:dyDescent="0.2">
      <c r="A657" s="53"/>
      <c r="B657" s="54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ht="12.75" customHeight="1" x14ac:dyDescent="0.2">
      <c r="A658" s="53"/>
      <c r="B658" s="54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ht="12.75" customHeight="1" x14ac:dyDescent="0.2">
      <c r="A659" s="53"/>
      <c r="B659" s="54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ht="12.75" customHeight="1" x14ac:dyDescent="0.2">
      <c r="A660" s="53"/>
      <c r="B660" s="54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ht="12.75" customHeight="1" x14ac:dyDescent="0.2">
      <c r="A661" s="53"/>
      <c r="B661" s="54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ht="12.75" customHeight="1" x14ac:dyDescent="0.2">
      <c r="A662" s="53"/>
      <c r="B662" s="54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ht="12.75" customHeight="1" x14ac:dyDescent="0.2">
      <c r="A663" s="53"/>
      <c r="B663" s="54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ht="12.75" customHeight="1" x14ac:dyDescent="0.2">
      <c r="A664" s="53"/>
      <c r="B664" s="54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ht="12.75" customHeight="1" x14ac:dyDescent="0.2">
      <c r="A665" s="53"/>
      <c r="B665" s="54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ht="12.75" customHeight="1" x14ac:dyDescent="0.2">
      <c r="A666" s="53"/>
      <c r="B666" s="54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ht="12.75" customHeight="1" x14ac:dyDescent="0.2">
      <c r="A667" s="53"/>
      <c r="B667" s="54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ht="12.75" customHeight="1" x14ac:dyDescent="0.2">
      <c r="A668" s="53"/>
      <c r="B668" s="54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ht="12.75" customHeight="1" x14ac:dyDescent="0.2">
      <c r="A669" s="53"/>
      <c r="B669" s="54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ht="12.75" customHeight="1" x14ac:dyDescent="0.2">
      <c r="A670" s="53"/>
      <c r="B670" s="54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ht="12.75" customHeight="1" x14ac:dyDescent="0.2">
      <c r="A671" s="53"/>
      <c r="B671" s="54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ht="12.75" customHeight="1" x14ac:dyDescent="0.2">
      <c r="A672" s="53"/>
      <c r="B672" s="54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ht="12.75" customHeight="1" x14ac:dyDescent="0.2">
      <c r="A673" s="53"/>
      <c r="B673" s="54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ht="12.75" customHeight="1" x14ac:dyDescent="0.2">
      <c r="A674" s="53"/>
      <c r="B674" s="54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ht="12.75" customHeight="1" x14ac:dyDescent="0.2">
      <c r="A675" s="53"/>
      <c r="B675" s="54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ht="12.75" customHeight="1" x14ac:dyDescent="0.2">
      <c r="A676" s="53"/>
      <c r="B676" s="54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ht="12.75" customHeight="1" x14ac:dyDescent="0.2">
      <c r="A677" s="53"/>
      <c r="B677" s="54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ht="12.75" customHeight="1" x14ac:dyDescent="0.2">
      <c r="A678" s="53"/>
      <c r="B678" s="54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ht="12.75" customHeight="1" x14ac:dyDescent="0.2">
      <c r="A679" s="53"/>
      <c r="B679" s="54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ht="12.75" customHeight="1" x14ac:dyDescent="0.2">
      <c r="A680" s="53"/>
      <c r="B680" s="54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ht="12.75" customHeight="1" x14ac:dyDescent="0.2">
      <c r="A681" s="53"/>
      <c r="B681" s="54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ht="12.75" customHeight="1" x14ac:dyDescent="0.2">
      <c r="A682" s="53"/>
      <c r="B682" s="54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ht="12.75" customHeight="1" x14ac:dyDescent="0.2">
      <c r="A683" s="53"/>
      <c r="B683" s="54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ht="12.75" customHeight="1" x14ac:dyDescent="0.2">
      <c r="A684" s="53"/>
      <c r="B684" s="54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ht="12.75" customHeight="1" x14ac:dyDescent="0.2">
      <c r="A685" s="53"/>
      <c r="B685" s="54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ht="12.75" customHeight="1" x14ac:dyDescent="0.2">
      <c r="A686" s="53"/>
      <c r="B686" s="54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ht="12.75" customHeight="1" x14ac:dyDescent="0.2">
      <c r="A687" s="53"/>
      <c r="B687" s="54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ht="12.75" customHeight="1" x14ac:dyDescent="0.2">
      <c r="A688" s="53"/>
      <c r="B688" s="54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ht="12.75" customHeight="1" x14ac:dyDescent="0.2">
      <c r="A689" s="53"/>
      <c r="B689" s="54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ht="12.75" customHeight="1" x14ac:dyDescent="0.2">
      <c r="A690" s="53"/>
      <c r="B690" s="54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ht="12.75" customHeight="1" x14ac:dyDescent="0.2">
      <c r="A691" s="53"/>
      <c r="B691" s="54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ht="12.75" customHeight="1" x14ac:dyDescent="0.2">
      <c r="A692" s="53"/>
      <c r="B692" s="54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ht="12.75" customHeight="1" x14ac:dyDescent="0.2">
      <c r="A693" s="53"/>
      <c r="B693" s="54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ht="12.75" customHeight="1" x14ac:dyDescent="0.2">
      <c r="A694" s="53"/>
      <c r="B694" s="54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ht="12.75" customHeight="1" x14ac:dyDescent="0.2">
      <c r="A695" s="53"/>
      <c r="B695" s="54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ht="12.75" customHeight="1" x14ac:dyDescent="0.2">
      <c r="A696" s="53"/>
      <c r="B696" s="54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ht="12.75" customHeight="1" x14ac:dyDescent="0.2">
      <c r="A697" s="53"/>
      <c r="B697" s="54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ht="12.75" customHeight="1" x14ac:dyDescent="0.2">
      <c r="A698" s="53"/>
      <c r="B698" s="54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ht="12.75" customHeight="1" x14ac:dyDescent="0.2">
      <c r="A699" s="53"/>
      <c r="B699" s="54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ht="12.75" customHeight="1" x14ac:dyDescent="0.2">
      <c r="A700" s="53"/>
      <c r="B700" s="54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ht="12.75" customHeight="1" x14ac:dyDescent="0.2">
      <c r="A701" s="53"/>
      <c r="B701" s="54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ht="12.75" customHeight="1" x14ac:dyDescent="0.2">
      <c r="A702" s="53"/>
      <c r="B702" s="54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ht="12.75" customHeight="1" x14ac:dyDescent="0.2">
      <c r="A703" s="53"/>
      <c r="B703" s="54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ht="12.75" customHeight="1" x14ac:dyDescent="0.2">
      <c r="A704" s="53"/>
      <c r="B704" s="54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ht="12.75" customHeight="1" x14ac:dyDescent="0.2">
      <c r="A705" s="53"/>
      <c r="B705" s="54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ht="12.75" customHeight="1" x14ac:dyDescent="0.2">
      <c r="A706" s="53"/>
      <c r="B706" s="54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ht="12.75" customHeight="1" x14ac:dyDescent="0.2">
      <c r="A707" s="53"/>
      <c r="B707" s="54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ht="12.75" customHeight="1" x14ac:dyDescent="0.2">
      <c r="A708" s="53"/>
      <c r="B708" s="54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ht="12.75" customHeight="1" x14ac:dyDescent="0.2">
      <c r="A709" s="53"/>
      <c r="B709" s="54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ht="12.75" customHeight="1" x14ac:dyDescent="0.2">
      <c r="A710" s="53"/>
      <c r="B710" s="54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ht="12.75" customHeight="1" x14ac:dyDescent="0.2">
      <c r="A711" s="53"/>
      <c r="B711" s="54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ht="12.75" customHeight="1" x14ac:dyDescent="0.2">
      <c r="A712" s="53"/>
      <c r="B712" s="54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ht="12.75" customHeight="1" x14ac:dyDescent="0.2">
      <c r="A713" s="53"/>
      <c r="B713" s="54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ht="12.75" customHeight="1" x14ac:dyDescent="0.2">
      <c r="A714" s="53"/>
      <c r="B714" s="54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ht="12.75" x14ac:dyDescent="0.2">
      <c r="A715" s="56"/>
      <c r="B715" s="57"/>
    </row>
    <row r="716" spans="1:17" ht="12.75" x14ac:dyDescent="0.2">
      <c r="A716" s="56"/>
      <c r="B716" s="57"/>
    </row>
    <row r="717" spans="1:17" ht="12.75" x14ac:dyDescent="0.2">
      <c r="A717" s="56"/>
      <c r="B717" s="57"/>
    </row>
    <row r="718" spans="1:17" ht="12.75" x14ac:dyDescent="0.2">
      <c r="A718" s="56"/>
      <c r="B718" s="57"/>
    </row>
    <row r="719" spans="1:17" ht="12.75" x14ac:dyDescent="0.2">
      <c r="A719" s="56"/>
      <c r="B719" s="57"/>
    </row>
    <row r="720" spans="1:17" ht="12.75" x14ac:dyDescent="0.2">
      <c r="A720" s="56"/>
      <c r="B720" s="57"/>
    </row>
    <row r="721" spans="1:2" ht="12.75" x14ac:dyDescent="0.2">
      <c r="A721" s="56"/>
      <c r="B721" s="57"/>
    </row>
    <row r="722" spans="1:2" ht="12.75" x14ac:dyDescent="0.2">
      <c r="A722" s="56"/>
      <c r="B722" s="57"/>
    </row>
    <row r="723" spans="1:2" ht="12.75" x14ac:dyDescent="0.2">
      <c r="A723" s="56"/>
      <c r="B723" s="57"/>
    </row>
    <row r="724" spans="1:2" ht="12.75" x14ac:dyDescent="0.2">
      <c r="A724" s="56"/>
      <c r="B724" s="57"/>
    </row>
    <row r="725" spans="1:2" ht="12.75" x14ac:dyDescent="0.2">
      <c r="A725" s="56"/>
      <c r="B725" s="57"/>
    </row>
    <row r="726" spans="1:2" ht="12.75" x14ac:dyDescent="0.2">
      <c r="A726" s="56"/>
      <c r="B726" s="57"/>
    </row>
    <row r="727" spans="1:2" ht="12.75" x14ac:dyDescent="0.2">
      <c r="A727" s="56"/>
      <c r="B727" s="57"/>
    </row>
    <row r="728" spans="1:2" ht="12.75" x14ac:dyDescent="0.2">
      <c r="A728" s="56"/>
      <c r="B728" s="57"/>
    </row>
    <row r="729" spans="1:2" ht="12.75" x14ac:dyDescent="0.2">
      <c r="A729" s="56"/>
      <c r="B729" s="57"/>
    </row>
    <row r="730" spans="1:2" ht="12.75" x14ac:dyDescent="0.2">
      <c r="A730" s="56"/>
      <c r="B730" s="57"/>
    </row>
    <row r="731" spans="1:2" ht="12.75" x14ac:dyDescent="0.2">
      <c r="A731" s="56"/>
      <c r="B731" s="57"/>
    </row>
    <row r="732" spans="1:2" ht="12.75" x14ac:dyDescent="0.2">
      <c r="A732" s="56"/>
      <c r="B732" s="57"/>
    </row>
    <row r="733" spans="1:2" ht="12.75" x14ac:dyDescent="0.2">
      <c r="A733" s="56"/>
      <c r="B733" s="57"/>
    </row>
    <row r="734" spans="1:2" ht="12.75" x14ac:dyDescent="0.2">
      <c r="A734" s="56"/>
      <c r="B734" s="57"/>
    </row>
    <row r="735" spans="1:2" ht="12.75" x14ac:dyDescent="0.2">
      <c r="A735" s="56"/>
      <c r="B735" s="57"/>
    </row>
    <row r="736" spans="1:2" ht="12.75" x14ac:dyDescent="0.2">
      <c r="A736" s="56"/>
      <c r="B736" s="57"/>
    </row>
    <row r="737" spans="1:2" ht="12.75" x14ac:dyDescent="0.2">
      <c r="A737" s="56"/>
      <c r="B737" s="57"/>
    </row>
    <row r="738" spans="1:2" ht="12.75" x14ac:dyDescent="0.2">
      <c r="A738" s="56"/>
      <c r="B738" s="57"/>
    </row>
    <row r="739" spans="1:2" ht="12.75" x14ac:dyDescent="0.2">
      <c r="A739" s="56"/>
      <c r="B739" s="57"/>
    </row>
    <row r="740" spans="1:2" ht="12.75" x14ac:dyDescent="0.2">
      <c r="A740" s="56"/>
      <c r="B740" s="57"/>
    </row>
    <row r="741" spans="1:2" ht="12.75" x14ac:dyDescent="0.2">
      <c r="A741" s="56"/>
      <c r="B741" s="57"/>
    </row>
    <row r="742" spans="1:2" ht="12.75" x14ac:dyDescent="0.2">
      <c r="A742" s="56"/>
      <c r="B742" s="57"/>
    </row>
    <row r="743" spans="1:2" ht="12.75" x14ac:dyDescent="0.2">
      <c r="A743" s="56"/>
      <c r="B743" s="57"/>
    </row>
    <row r="744" spans="1:2" ht="12.75" x14ac:dyDescent="0.2">
      <c r="A744" s="56"/>
      <c r="B744" s="57"/>
    </row>
    <row r="745" spans="1:2" ht="12.75" x14ac:dyDescent="0.2">
      <c r="A745" s="56"/>
      <c r="B745" s="57"/>
    </row>
    <row r="746" spans="1:2" ht="12.75" x14ac:dyDescent="0.2">
      <c r="A746" s="56"/>
      <c r="B746" s="57"/>
    </row>
    <row r="747" spans="1:2" ht="12.75" x14ac:dyDescent="0.2">
      <c r="A747" s="56"/>
      <c r="B747" s="57"/>
    </row>
    <row r="748" spans="1:2" ht="12.75" x14ac:dyDescent="0.2">
      <c r="A748" s="56"/>
      <c r="B748" s="57"/>
    </row>
    <row r="749" spans="1:2" ht="12.75" x14ac:dyDescent="0.2">
      <c r="A749" s="56"/>
      <c r="B749" s="57"/>
    </row>
    <row r="750" spans="1:2" ht="12.75" x14ac:dyDescent="0.2">
      <c r="A750" s="56"/>
      <c r="B750" s="57"/>
    </row>
    <row r="751" spans="1:2" ht="12.75" x14ac:dyDescent="0.2">
      <c r="A751" s="56"/>
      <c r="B751" s="57"/>
    </row>
    <row r="752" spans="1:2" ht="12.75" x14ac:dyDescent="0.2">
      <c r="A752" s="56"/>
      <c r="B752" s="57"/>
    </row>
    <row r="753" spans="1:2" ht="12.75" x14ac:dyDescent="0.2">
      <c r="A753" s="56"/>
      <c r="B753" s="57"/>
    </row>
    <row r="754" spans="1:2" ht="12.75" x14ac:dyDescent="0.2">
      <c r="A754" s="56"/>
      <c r="B754" s="57"/>
    </row>
    <row r="755" spans="1:2" ht="12.75" x14ac:dyDescent="0.2">
      <c r="A755" s="56"/>
      <c r="B755" s="57"/>
    </row>
    <row r="756" spans="1:2" ht="12.75" x14ac:dyDescent="0.2">
      <c r="A756" s="56"/>
      <c r="B756" s="57"/>
    </row>
    <row r="757" spans="1:2" ht="12.75" x14ac:dyDescent="0.2">
      <c r="A757" s="56"/>
      <c r="B757" s="57"/>
    </row>
    <row r="758" spans="1:2" ht="12.75" x14ac:dyDescent="0.2">
      <c r="A758" s="56"/>
      <c r="B758" s="57"/>
    </row>
    <row r="759" spans="1:2" ht="12.75" x14ac:dyDescent="0.2">
      <c r="A759" s="56"/>
      <c r="B759" s="57"/>
    </row>
    <row r="760" spans="1:2" ht="12.75" x14ac:dyDescent="0.2">
      <c r="A760" s="56"/>
      <c r="B760" s="57"/>
    </row>
    <row r="761" spans="1:2" ht="12.75" x14ac:dyDescent="0.2">
      <c r="A761" s="56"/>
      <c r="B761" s="57"/>
    </row>
    <row r="762" spans="1:2" ht="12.75" x14ac:dyDescent="0.2">
      <c r="A762" s="56"/>
      <c r="B762" s="57"/>
    </row>
    <row r="763" spans="1:2" ht="12.75" x14ac:dyDescent="0.2">
      <c r="A763" s="56"/>
      <c r="B763" s="57"/>
    </row>
    <row r="764" spans="1:2" ht="12.75" x14ac:dyDescent="0.2">
      <c r="A764" s="56"/>
      <c r="B764" s="57"/>
    </row>
    <row r="765" spans="1:2" ht="12.75" x14ac:dyDescent="0.2">
      <c r="A765" s="56"/>
      <c r="B765" s="57"/>
    </row>
    <row r="766" spans="1:2" ht="12.75" x14ac:dyDescent="0.2">
      <c r="A766" s="56"/>
      <c r="B766" s="57"/>
    </row>
    <row r="767" spans="1:2" ht="12.75" x14ac:dyDescent="0.2">
      <c r="A767" s="56"/>
      <c r="B767" s="57"/>
    </row>
    <row r="768" spans="1:2" ht="12.75" x14ac:dyDescent="0.2">
      <c r="A768" s="56"/>
      <c r="B768" s="57"/>
    </row>
    <row r="769" spans="1:2" ht="12.75" x14ac:dyDescent="0.2">
      <c r="A769" s="56"/>
      <c r="B769" s="57"/>
    </row>
    <row r="770" spans="1:2" ht="12.75" x14ac:dyDescent="0.2">
      <c r="A770" s="56"/>
      <c r="B770" s="57"/>
    </row>
    <row r="771" spans="1:2" ht="12.75" x14ac:dyDescent="0.2">
      <c r="A771" s="56"/>
      <c r="B771" s="57"/>
    </row>
    <row r="772" spans="1:2" ht="12.75" x14ac:dyDescent="0.2">
      <c r="A772" s="56"/>
      <c r="B772" s="57"/>
    </row>
    <row r="773" spans="1:2" ht="12.75" x14ac:dyDescent="0.2">
      <c r="A773" s="56"/>
      <c r="B773" s="57"/>
    </row>
    <row r="774" spans="1:2" ht="12.75" x14ac:dyDescent="0.2">
      <c r="A774" s="56"/>
      <c r="B774" s="57"/>
    </row>
    <row r="775" spans="1:2" ht="12.75" x14ac:dyDescent="0.2">
      <c r="A775" s="56"/>
      <c r="B775" s="57"/>
    </row>
    <row r="776" spans="1:2" ht="12.75" x14ac:dyDescent="0.2">
      <c r="A776" s="56"/>
      <c r="B776" s="57"/>
    </row>
    <row r="777" spans="1:2" ht="12.75" x14ac:dyDescent="0.2">
      <c r="A777" s="56"/>
      <c r="B777" s="57"/>
    </row>
    <row r="778" spans="1:2" ht="12.75" x14ac:dyDescent="0.2">
      <c r="A778" s="56"/>
      <c r="B778" s="57"/>
    </row>
    <row r="779" spans="1:2" ht="12.75" x14ac:dyDescent="0.2">
      <c r="A779" s="56"/>
      <c r="B779" s="57"/>
    </row>
    <row r="780" spans="1:2" ht="12.75" x14ac:dyDescent="0.2">
      <c r="A780" s="56"/>
      <c r="B780" s="57"/>
    </row>
    <row r="781" spans="1:2" ht="12.75" x14ac:dyDescent="0.2">
      <c r="A781" s="56"/>
      <c r="B781" s="57"/>
    </row>
    <row r="782" spans="1:2" ht="12.75" x14ac:dyDescent="0.2">
      <c r="A782" s="56"/>
      <c r="B782" s="57"/>
    </row>
    <row r="783" spans="1:2" ht="12.75" x14ac:dyDescent="0.2">
      <c r="A783" s="56"/>
      <c r="B783" s="57"/>
    </row>
    <row r="784" spans="1:2" ht="12.75" x14ac:dyDescent="0.2">
      <c r="A784" s="56"/>
      <c r="B784" s="57"/>
    </row>
    <row r="785" spans="1:2" ht="12.75" x14ac:dyDescent="0.2">
      <c r="A785" s="56"/>
      <c r="B785" s="57"/>
    </row>
    <row r="786" spans="1:2" ht="12.75" x14ac:dyDescent="0.2">
      <c r="A786" s="56"/>
      <c r="B786" s="57"/>
    </row>
    <row r="787" spans="1:2" ht="12.75" x14ac:dyDescent="0.2">
      <c r="A787" s="56"/>
      <c r="B787" s="57"/>
    </row>
    <row r="788" spans="1:2" ht="12.75" x14ac:dyDescent="0.2">
      <c r="A788" s="56"/>
      <c r="B788" s="57"/>
    </row>
    <row r="789" spans="1:2" ht="12.75" x14ac:dyDescent="0.2">
      <c r="A789" s="56"/>
      <c r="B789" s="57"/>
    </row>
    <row r="790" spans="1:2" ht="12.75" x14ac:dyDescent="0.2">
      <c r="A790" s="56"/>
      <c r="B790" s="57"/>
    </row>
    <row r="791" spans="1:2" ht="12.75" x14ac:dyDescent="0.2">
      <c r="A791" s="56"/>
      <c r="B791" s="57"/>
    </row>
    <row r="792" spans="1:2" ht="12.75" x14ac:dyDescent="0.2">
      <c r="A792" s="56"/>
      <c r="B792" s="57"/>
    </row>
    <row r="793" spans="1:2" ht="12.75" x14ac:dyDescent="0.2">
      <c r="A793" s="56"/>
      <c r="B793" s="57"/>
    </row>
    <row r="794" spans="1:2" ht="12.75" x14ac:dyDescent="0.2">
      <c r="A794" s="56"/>
      <c r="B794" s="57"/>
    </row>
    <row r="795" spans="1:2" ht="12.75" x14ac:dyDescent="0.2">
      <c r="A795" s="56"/>
      <c r="B795" s="57"/>
    </row>
    <row r="796" spans="1:2" ht="12.75" x14ac:dyDescent="0.2">
      <c r="A796" s="56"/>
      <c r="B796" s="57"/>
    </row>
    <row r="797" spans="1:2" ht="12.75" x14ac:dyDescent="0.2">
      <c r="A797" s="56"/>
      <c r="B797" s="57"/>
    </row>
    <row r="798" spans="1:2" ht="12.75" x14ac:dyDescent="0.2">
      <c r="A798" s="56"/>
      <c r="B798" s="57"/>
    </row>
    <row r="799" spans="1:2" ht="12.75" x14ac:dyDescent="0.2">
      <c r="A799" s="56"/>
      <c r="B799" s="57"/>
    </row>
    <row r="800" spans="1:2" ht="12.75" x14ac:dyDescent="0.2">
      <c r="A800" s="56"/>
      <c r="B800" s="57"/>
    </row>
    <row r="801" spans="1:2" ht="12.75" x14ac:dyDescent="0.2">
      <c r="A801" s="56"/>
      <c r="B801" s="57"/>
    </row>
    <row r="802" spans="1:2" ht="12.75" x14ac:dyDescent="0.2">
      <c r="A802" s="56"/>
      <c r="B802" s="57"/>
    </row>
    <row r="803" spans="1:2" ht="12.75" x14ac:dyDescent="0.2">
      <c r="A803" s="56"/>
      <c r="B803" s="57"/>
    </row>
    <row r="804" spans="1:2" ht="12.75" x14ac:dyDescent="0.2">
      <c r="A804" s="56"/>
      <c r="B804" s="57"/>
    </row>
    <row r="805" spans="1:2" ht="12.75" x14ac:dyDescent="0.2">
      <c r="A805" s="56"/>
      <c r="B805" s="57"/>
    </row>
    <row r="806" spans="1:2" ht="12.75" x14ac:dyDescent="0.2">
      <c r="A806" s="56"/>
      <c r="B806" s="57"/>
    </row>
    <row r="807" spans="1:2" ht="12.75" x14ac:dyDescent="0.2">
      <c r="A807" s="56"/>
      <c r="B807" s="57"/>
    </row>
    <row r="808" spans="1:2" ht="12.75" x14ac:dyDescent="0.2">
      <c r="A808" s="56"/>
      <c r="B808" s="57"/>
    </row>
    <row r="809" spans="1:2" ht="12.75" x14ac:dyDescent="0.2">
      <c r="A809" s="56"/>
      <c r="B809" s="57"/>
    </row>
    <row r="810" spans="1:2" ht="12.75" x14ac:dyDescent="0.2">
      <c r="A810" s="56"/>
      <c r="B810" s="57"/>
    </row>
    <row r="811" spans="1:2" ht="12.75" x14ac:dyDescent="0.2">
      <c r="A811" s="56"/>
      <c r="B811" s="57"/>
    </row>
    <row r="812" spans="1:2" ht="12.75" x14ac:dyDescent="0.2">
      <c r="A812" s="56"/>
      <c r="B812" s="57"/>
    </row>
    <row r="813" spans="1:2" ht="12.75" x14ac:dyDescent="0.2">
      <c r="A813" s="56"/>
      <c r="B813" s="57"/>
    </row>
    <row r="814" spans="1:2" ht="12.75" x14ac:dyDescent="0.2">
      <c r="A814" s="56"/>
      <c r="B814" s="57"/>
    </row>
    <row r="815" spans="1:2" ht="12.75" x14ac:dyDescent="0.2">
      <c r="A815" s="56"/>
      <c r="B815" s="57"/>
    </row>
    <row r="816" spans="1:2" ht="12.75" x14ac:dyDescent="0.2">
      <c r="A816" s="56"/>
      <c r="B816" s="57"/>
    </row>
    <row r="817" spans="1:2" ht="12.75" x14ac:dyDescent="0.2">
      <c r="A817" s="56"/>
      <c r="B817" s="57"/>
    </row>
    <row r="818" spans="1:2" ht="12.75" x14ac:dyDescent="0.2">
      <c r="A818" s="56"/>
      <c r="B818" s="57"/>
    </row>
    <row r="819" spans="1:2" ht="12.75" x14ac:dyDescent="0.2">
      <c r="A819" s="56"/>
      <c r="B819" s="57"/>
    </row>
    <row r="820" spans="1:2" ht="12.75" x14ac:dyDescent="0.2">
      <c r="A820" s="56"/>
      <c r="B820" s="57"/>
    </row>
    <row r="821" spans="1:2" ht="12.75" x14ac:dyDescent="0.2">
      <c r="A821" s="56"/>
      <c r="B821" s="57"/>
    </row>
    <row r="822" spans="1:2" ht="12.75" x14ac:dyDescent="0.2">
      <c r="A822" s="56"/>
      <c r="B822" s="57"/>
    </row>
    <row r="823" spans="1:2" ht="12.75" x14ac:dyDescent="0.2">
      <c r="A823" s="56"/>
      <c r="B823" s="57"/>
    </row>
    <row r="824" spans="1:2" ht="12.75" x14ac:dyDescent="0.2">
      <c r="A824" s="56"/>
      <c r="B824" s="57"/>
    </row>
    <row r="825" spans="1:2" ht="12.75" x14ac:dyDescent="0.2">
      <c r="A825" s="56"/>
      <c r="B825" s="57"/>
    </row>
    <row r="826" spans="1:2" ht="12.75" x14ac:dyDescent="0.2">
      <c r="A826" s="56"/>
      <c r="B826" s="57"/>
    </row>
    <row r="827" spans="1:2" ht="12.75" x14ac:dyDescent="0.2">
      <c r="A827" s="56"/>
      <c r="B827" s="57"/>
    </row>
    <row r="828" spans="1:2" ht="12.75" x14ac:dyDescent="0.2">
      <c r="A828" s="56"/>
      <c r="B828" s="57"/>
    </row>
    <row r="829" spans="1:2" ht="12.75" x14ac:dyDescent="0.2">
      <c r="A829" s="56"/>
      <c r="B829" s="57"/>
    </row>
    <row r="830" spans="1:2" ht="12.75" x14ac:dyDescent="0.2">
      <c r="A830" s="56"/>
      <c r="B830" s="57"/>
    </row>
    <row r="831" spans="1:2" ht="12.75" x14ac:dyDescent="0.2">
      <c r="A831" s="56"/>
      <c r="B831" s="57"/>
    </row>
    <row r="832" spans="1:2" ht="12.75" x14ac:dyDescent="0.2">
      <c r="A832" s="56"/>
      <c r="B832" s="57"/>
    </row>
    <row r="833" spans="1:2" ht="12.75" x14ac:dyDescent="0.2">
      <c r="A833" s="56"/>
      <c r="B833" s="57"/>
    </row>
    <row r="834" spans="1:2" ht="12.75" x14ac:dyDescent="0.2">
      <c r="A834" s="56"/>
      <c r="B834" s="57"/>
    </row>
    <row r="835" spans="1:2" ht="12.75" x14ac:dyDescent="0.2">
      <c r="A835" s="56"/>
      <c r="B835" s="57"/>
    </row>
  </sheetData>
  <mergeCells count="6">
    <mergeCell ref="A17:M17"/>
    <mergeCell ref="A1:M1"/>
    <mergeCell ref="K13:L13"/>
    <mergeCell ref="K14:L14"/>
    <mergeCell ref="K15:L15"/>
    <mergeCell ref="A16:M16"/>
  </mergeCells>
  <printOptions horizontalCentered="1"/>
  <pageMargins left="0.19685039370078741" right="0.19685039370078741" top="0.6" bottom="0.39370078740157483" header="0" footer="0"/>
  <pageSetup paperSize="9" orientation="landscape"/>
  <headerFooter>
    <oddHeader>&amp;R&amp;P/</oddHeader>
    <oddFooter>&amp;LData de Impressão: &amp;D&amp;RArquivo: &amp;F</oddFooter>
  </headerFooter>
  <colBreaks count="2" manualBreakCount="2">
    <brk man="1"/>
    <brk id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BASE - 02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2023-02-24T18:35:09Z</dcterms:created>
  <dcterms:modified xsi:type="dcterms:W3CDTF">2023-02-24T18:35:09Z</dcterms:modified>
</cp:coreProperties>
</file>